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filterPrivacy="1" defaultThemeVersion="124226"/>
  <xr:revisionPtr revIDLastSave="0" documentId="13_ncr:1_{61DDDD7C-5465-47FF-B49C-909F74FC8AE0}" xr6:coauthVersionLast="41" xr6:coauthVersionMax="41" xr10:uidLastSave="{00000000-0000-0000-0000-000000000000}"/>
  <bookViews>
    <workbookView xWindow="-120" yWindow="-120" windowWidth="19440" windowHeight="11160" tabRatio="790" activeTab="1" xr2:uid="{00000000-000D-0000-FFFF-FFFF00000000}"/>
  </bookViews>
  <sheets>
    <sheet name="Development Test Plans Overview" sheetId="2" r:id="rId1"/>
    <sheet name="Reference Training" sheetId="7" r:id="rId2"/>
    <sheet name="Testing Plan Timeline" sheetId="4" r:id="rId3"/>
    <sheet name="Configuration Test Plan" sheetId="3" r:id="rId4"/>
    <sheet name="Process Testing Scenarios" sheetId="1" r:id="rId5"/>
    <sheet name="Faults Identified BP " sheetId="6" r:id="rId6"/>
  </sheets>
  <definedNames>
    <definedName name="_Toc14719049" localSheetId="1">'Reference Training'!$A$1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2" i="1" l="1"/>
  <c r="G11" i="1"/>
  <c r="G10" i="1"/>
  <c r="G9" i="1"/>
  <c r="G8" i="1"/>
  <c r="E6" i="3"/>
  <c r="E7" i="3" s="1"/>
  <c r="I12" i="6"/>
  <c r="I11" i="6"/>
  <c r="I10" i="6"/>
  <c r="I9" i="6"/>
  <c r="I8" i="6"/>
  <c r="G8" i="6"/>
  <c r="G13" i="6"/>
  <c r="G12" i="6"/>
  <c r="G11" i="6"/>
  <c r="G10" i="6"/>
  <c r="G9" i="6"/>
  <c r="H10" i="1" l="1"/>
  <c r="H9" i="1"/>
  <c r="H11" i="1"/>
  <c r="I14" i="6"/>
  <c r="G14" i="6"/>
  <c r="A11" i="3"/>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6" i="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alcChain>
</file>

<file path=xl/sharedStrings.xml><?xml version="1.0" encoding="utf-8"?>
<sst xmlns="http://schemas.openxmlformats.org/spreadsheetml/2006/main" count="296" uniqueCount="181">
  <si>
    <t>ID #</t>
  </si>
  <si>
    <t>Name</t>
  </si>
  <si>
    <t>Description</t>
  </si>
  <si>
    <t>Expected Outcome</t>
  </si>
  <si>
    <t>Notes</t>
  </si>
  <si>
    <t>Pass?</t>
  </si>
  <si>
    <t>System Start and Log in</t>
  </si>
  <si>
    <t>The opening of an account using … etc.</t>
  </si>
  <si>
    <t>The account should be successfully opened, including X,Y,Z as verified using A,B,C.</t>
  </si>
  <si>
    <t>To include one male one female and one child.</t>
  </si>
  <si>
    <t>Etc – please continue</t>
  </si>
  <si>
    <t>CONFIGURATION TEST PLAN</t>
  </si>
  <si>
    <t>The process can start and log into &lt;System A&gt; and &lt;System B&gt; using Credentials.</t>
  </si>
  <si>
    <t>If the &lt;System B&gt; password expires the process will generate a new password and update the credentials.</t>
  </si>
  <si>
    <t>Configuration Testing</t>
  </si>
  <si>
    <t>The testing here will be a mixture of both formal and informal testing; some of it will consist of routine automated system tests and others will be more process specific. The goal is to ensure that the process is in a fit state to begin Verification with a Subject Matter Expert (SME).</t>
  </si>
  <si>
    <t>The verification phase forms part of configuration, and therefore the automated solution will still be incomplete. The purpose of configuration is twofold: firstly it allows new screens to be configured which can only be reached using live data (eg the "Account Closed" screen can only be seen after closing an account); secondly, it allows a large variety of business scenarios to be tested so that confidence can be established in the solution ahead of Acceptance Testing.</t>
  </si>
  <si>
    <t>Since scenarios are being verified (and in some cases configured) for the very first time, the solution is not considered "ready" – the verification phase is the means by which the solution will arrive at this state.</t>
  </si>
  <si>
    <t xml:space="preserve">All testing will take place in the Blue Prism Configuration Environment.
Any target system processing will be initially performed in a test system where applicable.
Currently a test Customer Gateway system is available.
It is essential that the test target system is a precise mirror of the production system.
</t>
  </si>
  <si>
    <t>Verification takes place in the configuration environment, because an agile and rapid improvement cycle will take place – the verification phase is indeed part of the configuration phase.</t>
  </si>
  <si>
    <t>The verification phase focuses mainly on confirming interface functionality within the process – ensuring that objects and components have been correctly created or modified, and are correctly used from within the process, as per design.</t>
  </si>
  <si>
    <t>The verification phase focuses mainly on Business Scenario Verification – configuring the process to correctly deal with each business scenario, as per the design.</t>
  </si>
  <si>
    <t xml:space="preserve">It may also include limited instances of Controlled Failure Tests – verifying the behaviour of the solution in certain situations such as environment failure. Eg what if one of the target applications is unavailable? </t>
  </si>
  <si>
    <t>It may also include limited instances of Controlled Failure Tests – verifying the behaviour of the solution in certain situations such as environment failure.  Eg What if an input source does not match the expected file format?</t>
  </si>
  <si>
    <t>For configuration testing, the configuration environment and cases used for development can be used.  There are no additional environmental requirements.</t>
  </si>
  <si>
    <t>Various resources will need to be organised, such as:</t>
  </si>
  <si>
    <t xml:space="preserve">There are not usually any strict progression criteria; instead the Blue Prism Configuration Analyst must be satisfied that s/he is ready to proceed into the Verification Phase with the SME, and that the time spent together will be productive.
A project manager will often wish to discuss the nature of the testing conducted so far with the Blue Prism Configuration Analyst, and s/he should be prepared for this. 
</t>
  </si>
  <si>
    <t>An informal set of criteria will be required to define the end of the Verification Phase. Typically, this will be a minimum set of scenarios and volumes to be worked.</t>
  </si>
  <si>
    <t>TEST PLAN OVERVIEW</t>
  </si>
  <si>
    <t>Context</t>
  </si>
  <si>
    <t>Environment</t>
  </si>
  <si>
    <t>Testing Scope</t>
  </si>
  <si>
    <t>Test Requirements</t>
  </si>
  <si>
    <t>Progression Criteria</t>
  </si>
  <si>
    <t>·         Sources of both real life and imaginary data representing the defined scenarios</t>
  </si>
  <si>
    <t>·         Subject Matter Experts (SMEs) to help conduct testing and verify outputs</t>
  </si>
  <si>
    <t>·         Sufficient volumes of real-world data to satisfy the Live-Data Testing requirements.</t>
  </si>
  <si>
    <t xml:space="preserve"> Test Requirements</t>
  </si>
  <si>
    <t>SCENARIO TEST PLANNING</t>
  </si>
  <si>
    <t>Scenario Testing</t>
  </si>
  <si>
    <t>Prod Dress Rehearsal</t>
  </si>
  <si>
    <t>UAT Complete</t>
  </si>
  <si>
    <t>Go / No Go Decision</t>
  </si>
  <si>
    <t>Go Live Day</t>
  </si>
  <si>
    <t>Warranty</t>
  </si>
  <si>
    <t>BANK HOLIDAY UK</t>
  </si>
  <si>
    <t>ID</t>
  </si>
  <si>
    <t>Date</t>
  </si>
  <si>
    <t>Process</t>
  </si>
  <si>
    <t>Fault Description</t>
  </si>
  <si>
    <t>Comments / Actions Taken</t>
  </si>
  <si>
    <t>Priority</t>
  </si>
  <si>
    <t>Status</t>
  </si>
  <si>
    <t>Date Resolved</t>
  </si>
  <si>
    <t>D001</t>
  </si>
  <si>
    <t>High</t>
  </si>
  <si>
    <t>Closed - fixed</t>
  </si>
  <si>
    <t>D002</t>
  </si>
  <si>
    <t>D003</t>
  </si>
  <si>
    <t>D004</t>
  </si>
  <si>
    <t>D005</t>
  </si>
  <si>
    <t>D006</t>
  </si>
  <si>
    <t>D007</t>
  </si>
  <si>
    <t>Medium</t>
  </si>
  <si>
    <t>D008</t>
  </si>
  <si>
    <t>D009</t>
  </si>
  <si>
    <t>D010</t>
  </si>
  <si>
    <t>D011</t>
  </si>
  <si>
    <t>D012</t>
  </si>
  <si>
    <t>Closed - opened in error</t>
  </si>
  <si>
    <t>D013</t>
  </si>
  <si>
    <t>D014</t>
  </si>
  <si>
    <t>D015</t>
  </si>
  <si>
    <t>D016</t>
  </si>
  <si>
    <t>D017</t>
  </si>
  <si>
    <t>D019</t>
  </si>
  <si>
    <t>Low</t>
  </si>
  <si>
    <t>D020</t>
  </si>
  <si>
    <t>D021</t>
  </si>
  <si>
    <t>D022</t>
  </si>
  <si>
    <t>D023</t>
  </si>
  <si>
    <t>D024</t>
  </si>
  <si>
    <t>D025</t>
  </si>
  <si>
    <t>D026</t>
  </si>
  <si>
    <t>D027</t>
  </si>
  <si>
    <t>Open - Investigating</t>
  </si>
  <si>
    <t>D028</t>
  </si>
  <si>
    <t>Open</t>
  </si>
  <si>
    <t>"Nice to have"</t>
  </si>
  <si>
    <t>Awaiting Retest</t>
  </si>
  <si>
    <t>Not Prioritised</t>
  </si>
  <si>
    <t xml:space="preserve">On Hold </t>
  </si>
  <si>
    <t>TOTAL</t>
  </si>
  <si>
    <t>TEST PLAN TIMELINE</t>
  </si>
  <si>
    <t>dd/mm/yyyy</t>
  </si>
  <si>
    <t>Testing Cycle</t>
  </si>
  <si>
    <t>Scenario Coverage</t>
  </si>
  <si>
    <r>
      <t xml:space="preserve">Work </t>
    </r>
    <r>
      <rPr>
        <b/>
        <sz val="11"/>
        <rFont val="Calibri Light"/>
        <family val="2"/>
      </rPr>
      <t>50</t>
    </r>
    <r>
      <rPr>
        <sz val="11"/>
        <rFont val="Calibri Light"/>
        <family val="2"/>
      </rPr>
      <t xml:space="preserve"> cases and sample </t>
    </r>
    <r>
      <rPr>
        <b/>
        <sz val="11"/>
        <rFont val="Calibri Light"/>
        <family val="2"/>
      </rPr>
      <t>70%</t>
    </r>
    <r>
      <rPr>
        <sz val="11"/>
        <rFont val="Calibri Light"/>
        <family val="2"/>
      </rPr>
      <t xml:space="preserve"> to ensure all actions are correct.</t>
    </r>
  </si>
  <si>
    <r>
      <t>Work</t>
    </r>
    <r>
      <rPr>
        <b/>
        <sz val="11"/>
        <rFont val="Calibri Light"/>
        <family val="2"/>
      </rPr>
      <t xml:space="preserve"> 1</t>
    </r>
    <r>
      <rPr>
        <sz val="11"/>
        <rFont val="Calibri Light"/>
        <family val="2"/>
      </rPr>
      <t xml:space="preserve"> cases and sample </t>
    </r>
    <r>
      <rPr>
        <b/>
        <sz val="11"/>
        <rFont val="Calibri Light"/>
        <family val="2"/>
      </rPr>
      <t>100%</t>
    </r>
    <r>
      <rPr>
        <sz val="11"/>
        <rFont val="Calibri Light"/>
        <family val="2"/>
      </rPr>
      <t xml:space="preserve"> to ensure all actions are correct.</t>
    </r>
  </si>
  <si>
    <r>
      <t>Work</t>
    </r>
    <r>
      <rPr>
        <b/>
        <sz val="11"/>
        <rFont val="Calibri Light"/>
        <family val="2"/>
      </rPr>
      <t xml:space="preserve"> 4</t>
    </r>
    <r>
      <rPr>
        <sz val="11"/>
        <rFont val="Calibri Light"/>
        <family val="2"/>
      </rPr>
      <t xml:space="preserve"> cases and sample </t>
    </r>
    <r>
      <rPr>
        <b/>
        <sz val="11"/>
        <rFont val="Calibri Light"/>
        <family val="2"/>
      </rPr>
      <t>100%</t>
    </r>
    <r>
      <rPr>
        <sz val="11"/>
        <rFont val="Calibri Light"/>
        <family val="2"/>
      </rPr>
      <t xml:space="preserve"> to ensure all actions are correct.</t>
    </r>
  </si>
  <si>
    <r>
      <t xml:space="preserve">Work </t>
    </r>
    <r>
      <rPr>
        <b/>
        <sz val="11"/>
        <rFont val="Calibri Light"/>
        <family val="2"/>
      </rPr>
      <t>10</t>
    </r>
    <r>
      <rPr>
        <sz val="11"/>
        <rFont val="Calibri Light"/>
        <family val="2"/>
      </rPr>
      <t xml:space="preserve"> cases and sample </t>
    </r>
    <r>
      <rPr>
        <b/>
        <sz val="11"/>
        <rFont val="Calibri Light"/>
        <family val="2"/>
      </rPr>
      <t>100%</t>
    </r>
    <r>
      <rPr>
        <sz val="11"/>
        <rFont val="Calibri Light"/>
        <family val="2"/>
      </rPr>
      <t xml:space="preserve"> to ensure all actions are correct.</t>
    </r>
  </si>
  <si>
    <r>
      <t xml:space="preserve">Work </t>
    </r>
    <r>
      <rPr>
        <b/>
        <sz val="11"/>
        <rFont val="Calibri Light"/>
        <family val="2"/>
      </rPr>
      <t>20</t>
    </r>
    <r>
      <rPr>
        <sz val="11"/>
        <rFont val="Calibri Light"/>
        <family val="2"/>
      </rPr>
      <t xml:space="preserve"> cases and sample </t>
    </r>
    <r>
      <rPr>
        <b/>
        <sz val="11"/>
        <rFont val="Calibri Light"/>
        <family val="2"/>
      </rPr>
      <t>100%</t>
    </r>
    <r>
      <rPr>
        <sz val="11"/>
        <rFont val="Calibri Light"/>
        <family val="2"/>
      </rPr>
      <t xml:space="preserve"> to ensure all actions are correct.</t>
    </r>
  </si>
  <si>
    <r>
      <t xml:space="preserve">Work </t>
    </r>
    <r>
      <rPr>
        <b/>
        <sz val="11"/>
        <rFont val="Calibri Light"/>
        <family val="2"/>
      </rPr>
      <t>100</t>
    </r>
    <r>
      <rPr>
        <sz val="11"/>
        <rFont val="Calibri Light"/>
        <family val="2"/>
      </rPr>
      <t xml:space="preserve"> cases and sample </t>
    </r>
    <r>
      <rPr>
        <b/>
        <sz val="11"/>
        <rFont val="Calibri Light"/>
        <family val="2"/>
      </rPr>
      <t>30%</t>
    </r>
    <r>
      <rPr>
        <sz val="11"/>
        <rFont val="Calibri Light"/>
        <family val="2"/>
      </rPr>
      <t xml:space="preserve"> to ensure all actions are correct.</t>
    </r>
  </si>
  <si>
    <r>
      <t xml:space="preserve">Verification </t>
    </r>
    <r>
      <rPr>
        <b/>
        <sz val="11"/>
        <rFont val="Calibri Light"/>
        <family val="2"/>
      </rPr>
      <t>Cycle 1</t>
    </r>
  </si>
  <si>
    <r>
      <t xml:space="preserve">Verification </t>
    </r>
    <r>
      <rPr>
        <b/>
        <sz val="11"/>
        <rFont val="Calibri Light"/>
        <family val="2"/>
      </rPr>
      <t>Cycle 2</t>
    </r>
  </si>
  <si>
    <r>
      <t xml:space="preserve">Verification </t>
    </r>
    <r>
      <rPr>
        <b/>
        <sz val="11"/>
        <rFont val="Calibri Light"/>
        <family val="2"/>
      </rPr>
      <t>Cycle 3</t>
    </r>
  </si>
  <si>
    <r>
      <t xml:space="preserve">UAT </t>
    </r>
    <r>
      <rPr>
        <b/>
        <sz val="11"/>
        <rFont val="Calibri Light"/>
        <family val="2"/>
      </rPr>
      <t>Cycle 4</t>
    </r>
  </si>
  <si>
    <r>
      <t xml:space="preserve">UAT </t>
    </r>
    <r>
      <rPr>
        <b/>
        <sz val="11"/>
        <rFont val="Calibri Light"/>
        <family val="2"/>
      </rPr>
      <t>Cycle 5</t>
    </r>
  </si>
  <si>
    <r>
      <t xml:space="preserve">UAT </t>
    </r>
    <r>
      <rPr>
        <b/>
        <sz val="11"/>
        <rFont val="Calibri Light"/>
        <family val="2"/>
      </rPr>
      <t>Cycle 6</t>
    </r>
  </si>
  <si>
    <t>In Progress</t>
  </si>
  <si>
    <t>Not Started</t>
  </si>
  <si>
    <t>Completed</t>
  </si>
  <si>
    <t>Process Name:</t>
  </si>
  <si>
    <t>Testing Stages</t>
  </si>
  <si>
    <t>Key</t>
  </si>
  <si>
    <r>
      <t xml:space="preserve">UAT test scenarios will aim to have a confidence level of </t>
    </r>
    <r>
      <rPr>
        <b/>
        <i/>
        <sz val="11"/>
        <color rgb="FFFF0000"/>
        <rFont val="Calibri Light"/>
        <family val="2"/>
      </rPr>
      <t>80%</t>
    </r>
    <r>
      <rPr>
        <i/>
        <sz val="11"/>
        <color rgb="FFFF0000"/>
        <rFont val="Calibri Light"/>
        <family val="2"/>
      </rPr>
      <t xml:space="preserve"> however this may not be possible under certain live data conditions       
If we cannot achieve </t>
    </r>
    <r>
      <rPr>
        <b/>
        <i/>
        <sz val="11"/>
        <color rgb="FFFF0000"/>
        <rFont val="Calibri Light"/>
        <family val="2"/>
      </rPr>
      <t>80%</t>
    </r>
    <r>
      <rPr>
        <i/>
        <sz val="11"/>
        <color rgb="FFFF0000"/>
        <rFont val="Calibri Light"/>
        <family val="2"/>
      </rPr>
      <t xml:space="preserve"> under live data UAT testing then the Business will have to decide to accept the risks or continue testing</t>
    </r>
  </si>
  <si>
    <t>Project Manager:</t>
  </si>
  <si>
    <t>Developer:</t>
  </si>
  <si>
    <t>Start System A</t>
  </si>
  <si>
    <t>Not Covered</t>
  </si>
  <si>
    <t>No</t>
  </si>
  <si>
    <t>D018</t>
  </si>
  <si>
    <t>D029</t>
  </si>
  <si>
    <t>D030</t>
  </si>
  <si>
    <t>D031</t>
  </si>
  <si>
    <t>D032</t>
  </si>
  <si>
    <t>D033</t>
  </si>
  <si>
    <t>D034</t>
  </si>
  <si>
    <t>D035</t>
  </si>
  <si>
    <t>D036</t>
  </si>
  <si>
    <t>D037</t>
  </si>
  <si>
    <t>D038</t>
  </si>
  <si>
    <t>D039</t>
  </si>
  <si>
    <t>D040</t>
  </si>
  <si>
    <t>D041</t>
  </si>
  <si>
    <t>D042</t>
  </si>
  <si>
    <t>D043</t>
  </si>
  <si>
    <t>D044</t>
  </si>
  <si>
    <t>D045</t>
  </si>
  <si>
    <t>D046</t>
  </si>
  <si>
    <t>D047</t>
  </si>
  <si>
    <t>D048</t>
  </si>
  <si>
    <t>D049</t>
  </si>
  <si>
    <t>D050</t>
  </si>
  <si>
    <t>SME:</t>
  </si>
  <si>
    <t>End to End Testing / Perf Test</t>
  </si>
  <si>
    <t>Number of Configuration Tests</t>
  </si>
  <si>
    <t>Passed Configuration Tests</t>
  </si>
  <si>
    <t>FAULTS IDENTIFIED</t>
  </si>
  <si>
    <t>%</t>
  </si>
  <si>
    <t>Verified/Passed</t>
  </si>
  <si>
    <t>N/A (out of scope)</t>
  </si>
  <si>
    <t>Remaining / Not Tested</t>
  </si>
  <si>
    <t>High Level Scenarios</t>
  </si>
  <si>
    <t>In / Out of Scope</t>
  </si>
  <si>
    <t>In Scope</t>
  </si>
  <si>
    <t>Count</t>
  </si>
  <si>
    <t>Cases Worked</t>
  </si>
  <si>
    <t>Verification Cycle 1</t>
  </si>
  <si>
    <t>Verification Cycle 2</t>
  </si>
  <si>
    <t>Verification Cycle 3</t>
  </si>
  <si>
    <t>UAT Cycle 4</t>
  </si>
  <si>
    <t>UAT Cycle 5</t>
  </si>
  <si>
    <t>UAT Cycle 6</t>
  </si>
  <si>
    <t>Reference Training</t>
  </si>
  <si>
    <t xml:space="preserve">The following guidelines will help complete training for this delivery documentation.   </t>
  </si>
  <si>
    <t>Title</t>
  </si>
  <si>
    <t>Lifecycle Orientation</t>
  </si>
  <si>
    <t>Delivery Roadmap</t>
  </si>
  <si>
    <t>Lifecycle Orientation Sample Delivery Documents</t>
  </si>
  <si>
    <t>Process Delivery Methodology</t>
  </si>
  <si>
    <t>Test Phases Overview</t>
  </si>
  <si>
    <t>Testing Approach</t>
  </si>
  <si>
    <t>Blue Prism - Introducing Your Process to Live Data</t>
  </si>
  <si>
    <t>This is a Blue Prism portal page, providing a brief explanation of the Blue Prism Lifecycle Orientation and related documents.
Blue Prism portal path: Home&gt; Learning&gt; Lifecycle Orientation</t>
  </si>
  <si>
    <t>This document describes the end-to-end steps in creating and delivering a Blue Prism process solution. The key process phases are outlined from Initial Process Assessment through to Testing.
Blue Prism portal path: Home&gt; Documents</t>
  </si>
  <si>
    <t>All prescribed delivery documents are fully completed. These are referenced within the Delivery Roadmap and provide an example of the content and level of detail required.
Blue Prism portal path: Home&gt; Documents</t>
  </si>
  <si>
    <t>The Blue Prism Process Delivery Methodology is a proven means of delivering ongoing business benefit through process automation using a controlled and structured Automation Framework.
Blue Prism portal path: Home&gt; Documents</t>
  </si>
  <si>
    <t>This Test Phases document describes the standard test phases during a Blue Prism project to ensure that automated solutions are delivered into live with the optimum possible level of testing throughout development to ensure that processes are delivered that meet business requirements and contain the minimum possible levels of system exceptions.
Blue Prism portal path: Home&gt; Documents</t>
  </si>
  <si>
    <t>This document is a guidelines of the testing approaches that should be considered when testing RPA solutions.
Blue Prism portal path: Home&gt; Documents</t>
  </si>
  <si>
    <t>This guide outlines the methods available on how to introduce your process to live data. It should be considered prior to defining your delivery methodology and test approach.
Blue Prism portal path: Home&gt; Documents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</si>
</sst>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V0000"/>
    <numFmt numFmtId="165" formatCode="\C0000"/>
    <numFmt numFmtId="166" formatCode="[$-809]d\ mmmm\ yyyy;@"/>
    <numFmt numFmtId="167" formatCode="0.0"/>
  </numFmts>
  <fonts count="28" x14ac:knownFonts="1">
    <font>
      <sz val="11"/>
      <color theme="1"/>
      <name val="Calibri"/>
      <family val="2"/>
      <scheme val="minor"/>
    </font>
    <font>
      <sz val="11"/>
      <color theme="0"/>
      <name val="Calibri"/>
      <family val="2"/>
      <scheme val="minor"/>
    </font>
    <font>
      <b/>
      <sz val="36"/>
      <color theme="1"/>
      <name val="Calibri"/>
      <family val="2"/>
      <scheme val="minor"/>
    </font>
    <font>
      <sz val="11"/>
      <color rgb="FF3F3F76"/>
      <name val="Calibri"/>
      <family val="2"/>
      <scheme val="minor"/>
    </font>
    <font>
      <sz val="11"/>
      <color theme="1"/>
      <name val="Calibri Light"/>
      <family val="2"/>
    </font>
    <font>
      <sz val="11"/>
      <color theme="0"/>
      <name val="Calibri Light"/>
      <family val="2"/>
    </font>
    <font>
      <sz val="11"/>
      <color rgb="FF2069AD"/>
      <name val="Calibri Light"/>
      <family val="2"/>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1"/>
      <color rgb="FFFA7D00"/>
      <name val="Calibri"/>
      <family val="2"/>
      <scheme val="minor"/>
    </font>
    <font>
      <sz val="11"/>
      <color rgb="FF3F3F76"/>
      <name val="Calibri Light"/>
      <family val="2"/>
    </font>
    <font>
      <sz val="11"/>
      <name val="Calibri Light"/>
      <family val="2"/>
    </font>
    <font>
      <b/>
      <sz val="11"/>
      <color theme="1"/>
      <name val="Calibri Light"/>
      <family val="2"/>
    </font>
    <font>
      <sz val="11"/>
      <color indexed="48"/>
      <name val="Calibri Light"/>
      <family val="2"/>
    </font>
    <font>
      <sz val="11"/>
      <color indexed="8"/>
      <name val="Calibri Light"/>
      <family val="2"/>
    </font>
    <font>
      <b/>
      <sz val="11"/>
      <name val="Calibri Light"/>
      <family val="2"/>
    </font>
    <font>
      <sz val="11"/>
      <color indexed="30"/>
      <name val="Calibri Light"/>
      <family val="2"/>
    </font>
    <font>
      <b/>
      <sz val="14"/>
      <color theme="0"/>
      <name val="Calibri"/>
      <family val="2"/>
      <scheme val="minor"/>
    </font>
    <font>
      <i/>
      <sz val="11"/>
      <color rgb="FFFF0000"/>
      <name val="Calibri Light"/>
      <family val="2"/>
    </font>
    <font>
      <b/>
      <i/>
      <sz val="11"/>
      <color rgb="FFFF0000"/>
      <name val="Calibri Light"/>
      <family val="2"/>
    </font>
    <font>
      <b/>
      <sz val="11"/>
      <name val="Calibri"/>
      <family val="2"/>
      <scheme val="minor"/>
    </font>
    <font>
      <b/>
      <sz val="11"/>
      <color indexed="8"/>
      <name val="Calibri Light"/>
      <family val="2"/>
    </font>
    <font>
      <sz val="11"/>
      <color rgb="FF808080"/>
      <name val="Calibri Light"/>
      <family val="2"/>
    </font>
    <font>
      <sz val="16"/>
      <color rgb="FF5A5A5A"/>
      <name val="Calibri"/>
      <family val="2"/>
    </font>
    <font>
      <sz val="11"/>
      <color rgb="FF404040"/>
      <name val="Calibri"/>
      <family val="2"/>
    </font>
    <font>
      <sz val="11"/>
      <color rgb="FF0F4B8F"/>
      <name val="Calibri Light"/>
      <family val="2"/>
    </font>
  </fonts>
  <fills count="11">
    <fill>
      <patternFill patternType="none"/>
    </fill>
    <fill>
      <patternFill patternType="gray125"/>
    </fill>
    <fill>
      <patternFill patternType="solid">
        <fgColor theme="4"/>
      </patternFill>
    </fill>
    <fill>
      <patternFill patternType="solid">
        <fgColor theme="0"/>
        <bgColor indexed="64"/>
      </patternFill>
    </fill>
    <fill>
      <patternFill patternType="solid">
        <fgColor rgb="FFFFCC9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FFFFCC"/>
      </patternFill>
    </fill>
    <fill>
      <patternFill patternType="solid">
        <fgColor theme="0" tint="-0.14999847407452621"/>
        <bgColor indexed="64"/>
      </patternFill>
    </fill>
  </fills>
  <borders count="3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rgb="FF7F7F7F"/>
      </left>
      <right style="thin">
        <color rgb="FF7F7F7F"/>
      </right>
      <top style="thin">
        <color rgb="FF7F7F7F"/>
      </top>
      <bottom style="thin">
        <color rgb="FF7F7F7F"/>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top style="medium">
        <color theme="0" tint="-0.249977111117893"/>
      </top>
      <bottom/>
      <diagonal/>
    </border>
    <border>
      <left/>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top/>
      <bottom style="medium">
        <color theme="0" tint="-0.249977111117893"/>
      </bottom>
      <diagonal/>
    </border>
    <border>
      <left/>
      <right/>
      <top/>
      <bottom style="medium">
        <color theme="0" tint="-0.249977111117893"/>
      </bottom>
      <diagonal/>
    </border>
    <border>
      <left/>
      <right style="medium">
        <color theme="0" tint="-0.249977111117893"/>
      </right>
      <top/>
      <bottom style="medium">
        <color theme="0" tint="-0.249977111117893"/>
      </bottom>
      <diagonal/>
    </border>
    <border>
      <left style="medium">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medium">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rgb="FFB2B2B2"/>
      </left>
      <right style="thin">
        <color rgb="FFB2B2B2"/>
      </right>
      <top style="thin">
        <color rgb="FFB2B2B2"/>
      </top>
      <bottom style="thin">
        <color rgb="FFB2B2B2"/>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medium">
        <color theme="0" tint="-0.249977111117893"/>
      </top>
      <bottom style="medium">
        <color theme="0" tint="-0.249977111117893"/>
      </bottom>
      <diagonal/>
    </border>
    <border>
      <left/>
      <right/>
      <top style="medium">
        <color rgb="FF0F7DC2"/>
      </top>
      <bottom style="medium">
        <color rgb="FF0F7DC2"/>
      </bottom>
      <diagonal/>
    </border>
    <border>
      <left/>
      <right style="medium">
        <color rgb="FFDEEAF6"/>
      </right>
      <top/>
      <bottom/>
      <diagonal/>
    </border>
    <border>
      <left style="medium">
        <color rgb="FFDEEAF6"/>
      </left>
      <right/>
      <top style="medium">
        <color rgb="FF0F7DC2"/>
      </top>
      <bottom/>
      <diagonal/>
    </border>
    <border>
      <left/>
      <right style="medium">
        <color rgb="FF0F7DC2"/>
      </right>
      <top style="medium">
        <color rgb="FF0F7DC2"/>
      </top>
      <bottom/>
      <diagonal/>
    </border>
    <border>
      <left style="medium">
        <color rgb="FFDEEAF6"/>
      </left>
      <right/>
      <top style="medium">
        <color rgb="FFDEEAF6"/>
      </top>
      <bottom/>
      <diagonal/>
    </border>
    <border>
      <left/>
      <right style="medium">
        <color rgb="FF0F7DC2"/>
      </right>
      <top style="medium">
        <color rgb="FFDEEAF6"/>
      </top>
      <bottom/>
      <diagonal/>
    </border>
    <border>
      <left style="medium">
        <color rgb="FFDEEAF6"/>
      </left>
      <right/>
      <top style="medium">
        <color rgb="FFDEEAF6"/>
      </top>
      <bottom style="medium">
        <color rgb="FFDEEAF6"/>
      </bottom>
      <diagonal/>
    </border>
    <border>
      <left/>
      <right style="medium">
        <color rgb="FF0F7DC2"/>
      </right>
      <top style="medium">
        <color rgb="FFDEEAF6"/>
      </top>
      <bottom style="medium">
        <color rgb="FFDEEAF6"/>
      </bottom>
      <diagonal/>
    </border>
  </borders>
  <cellStyleXfs count="9">
    <xf numFmtId="0" fontId="0" fillId="0" borderId="0"/>
    <xf numFmtId="0" fontId="1" fillId="2" borderId="0" applyNumberFormat="0" applyBorder="0" applyAlignment="0" applyProtection="0"/>
    <xf numFmtId="0" fontId="3" fillId="4" borderId="6" applyNumberFormat="0" applyAlignment="0" applyProtection="0"/>
    <xf numFmtId="9" fontId="7" fillId="0" borderId="0" applyFont="0" applyFill="0" applyBorder="0" applyAlignment="0" applyProtection="0"/>
    <xf numFmtId="0" fontId="8" fillId="5" borderId="0" applyNumberFormat="0" applyBorder="0" applyAlignment="0" applyProtection="0"/>
    <xf numFmtId="0" fontId="9" fillId="6" borderId="0" applyNumberFormat="0" applyBorder="0" applyAlignment="0" applyProtection="0"/>
    <xf numFmtId="0" fontId="10" fillId="7" borderId="0" applyNumberFormat="0" applyBorder="0" applyAlignment="0" applyProtection="0"/>
    <xf numFmtId="0" fontId="11" fillId="8" borderId="6" applyNumberFormat="0" applyAlignment="0" applyProtection="0"/>
    <xf numFmtId="0" fontId="7" fillId="9" borderId="21" applyNumberFormat="0" applyFont="0" applyAlignment="0" applyProtection="0"/>
  </cellStyleXfs>
  <cellXfs count="169">
    <xf numFmtId="0" fontId="0" fillId="0" borderId="0" xfId="0"/>
    <xf numFmtId="0" fontId="0" fillId="3" borderId="0" xfId="0" applyFill="1"/>
    <xf numFmtId="0" fontId="0" fillId="3" borderId="2" xfId="0" applyFill="1" applyBorder="1"/>
    <xf numFmtId="0" fontId="0" fillId="3" borderId="3" xfId="0" applyFill="1" applyBorder="1"/>
    <xf numFmtId="0" fontId="0" fillId="3" borderId="4" xfId="0" applyFill="1" applyBorder="1"/>
    <xf numFmtId="0" fontId="0" fillId="3" borderId="5" xfId="0" applyFill="1" applyBorder="1"/>
    <xf numFmtId="0" fontId="4" fillId="3" borderId="0" xfId="0" applyFont="1" applyFill="1"/>
    <xf numFmtId="0" fontId="4" fillId="3" borderId="0" xfId="0" applyFont="1" applyFill="1" applyBorder="1"/>
    <xf numFmtId="0" fontId="4" fillId="3" borderId="0" xfId="0" applyFont="1" applyFill="1" applyAlignment="1">
      <alignment horizontal="center" vertical="center"/>
    </xf>
    <xf numFmtId="0" fontId="4" fillId="3" borderId="8" xfId="0" applyFont="1" applyFill="1" applyBorder="1"/>
    <xf numFmtId="0" fontId="4" fillId="3" borderId="9" xfId="0" applyFont="1" applyFill="1" applyBorder="1"/>
    <xf numFmtId="0" fontId="4" fillId="3" borderId="10" xfId="0" applyFont="1" applyFill="1" applyBorder="1" applyAlignment="1">
      <alignment horizontal="center" vertical="center"/>
    </xf>
    <xf numFmtId="0" fontId="4" fillId="3" borderId="11" xfId="0" applyFont="1" applyFill="1" applyBorder="1"/>
    <xf numFmtId="0" fontId="4" fillId="3" borderId="12" xfId="0" applyFont="1" applyFill="1" applyBorder="1" applyAlignment="1">
      <alignment horizontal="center" vertical="center"/>
    </xf>
    <xf numFmtId="0" fontId="4" fillId="3" borderId="13" xfId="0" applyFont="1" applyFill="1" applyBorder="1"/>
    <xf numFmtId="0" fontId="4" fillId="3" borderId="14" xfId="0" applyFont="1" applyFill="1" applyBorder="1"/>
    <xf numFmtId="0" fontId="4" fillId="3" borderId="15" xfId="0" applyFont="1" applyFill="1" applyBorder="1" applyAlignment="1">
      <alignment horizontal="center" vertical="center"/>
    </xf>
    <xf numFmtId="0" fontId="5" fillId="2" borderId="1" xfId="1" applyFont="1" applyBorder="1" applyAlignment="1">
      <alignment horizontal="center" vertical="center" wrapText="1"/>
    </xf>
    <xf numFmtId="0" fontId="2" fillId="3" borderId="4" xfId="0" applyFont="1" applyFill="1" applyBorder="1" applyAlignment="1">
      <alignment vertical="center" wrapText="1"/>
    </xf>
    <xf numFmtId="0" fontId="5" fillId="2" borderId="1" xfId="1" applyFont="1" applyBorder="1" applyAlignment="1">
      <alignment horizontal="left" vertical="center" wrapText="1"/>
    </xf>
    <xf numFmtId="0" fontId="3" fillId="4" borderId="1" xfId="2" applyFont="1" applyBorder="1" applyAlignment="1">
      <alignment vertical="center" wrapText="1"/>
    </xf>
    <xf numFmtId="0" fontId="3" fillId="4" borderId="1" xfId="2" applyFont="1" applyBorder="1" applyAlignment="1">
      <alignment horizontal="left" vertical="center" wrapText="1"/>
    </xf>
    <xf numFmtId="0" fontId="6" fillId="0" borderId="1" xfId="0" applyFont="1" applyBorder="1" applyAlignment="1">
      <alignment horizontal="left" vertical="center" wrapText="1"/>
    </xf>
    <xf numFmtId="0" fontId="2" fillId="3" borderId="5" xfId="0" applyFont="1" applyFill="1" applyBorder="1" applyAlignment="1">
      <alignment vertical="center" wrapText="1"/>
    </xf>
    <xf numFmtId="0" fontId="6" fillId="3" borderId="19" xfId="0" applyFont="1" applyFill="1" applyBorder="1" applyAlignment="1">
      <alignment horizontal="left" vertical="center" wrapText="1"/>
    </xf>
    <xf numFmtId="0" fontId="6" fillId="3" borderId="20" xfId="0" applyFont="1" applyFill="1" applyBorder="1" applyAlignment="1">
      <alignment horizontal="left" vertical="center" wrapText="1"/>
    </xf>
    <xf numFmtId="0" fontId="4" fillId="3" borderId="20" xfId="0" applyFont="1" applyFill="1" applyBorder="1"/>
    <xf numFmtId="0" fontId="4" fillId="3" borderId="7" xfId="0" applyFont="1" applyFill="1" applyBorder="1"/>
    <xf numFmtId="0" fontId="6" fillId="3" borderId="7" xfId="0" applyFont="1" applyFill="1" applyBorder="1" applyAlignment="1">
      <alignment horizontal="left" vertical="center" wrapText="1"/>
    </xf>
    <xf numFmtId="0" fontId="6" fillId="3" borderId="19" xfId="0" applyFont="1" applyFill="1" applyBorder="1" applyAlignment="1">
      <alignment vertical="center" wrapText="1"/>
    </xf>
    <xf numFmtId="0" fontId="6" fillId="3" borderId="7" xfId="0" applyFont="1" applyFill="1" applyBorder="1" applyAlignment="1">
      <alignment vertical="center" wrapText="1"/>
    </xf>
    <xf numFmtId="0" fontId="4" fillId="3" borderId="0" xfId="0" applyFont="1" applyFill="1" applyBorder="1" applyAlignment="1">
      <alignment horizontal="center" readingOrder="1"/>
    </xf>
    <xf numFmtId="0" fontId="4" fillId="3" borderId="0" xfId="0" applyFont="1" applyFill="1" applyAlignment="1">
      <alignment horizontal="center" readingOrder="1"/>
    </xf>
    <xf numFmtId="166" fontId="16" fillId="3" borderId="0" xfId="0" applyNumberFormat="1" applyFont="1" applyFill="1" applyAlignment="1">
      <alignment horizontal="center" wrapText="1" readingOrder="1"/>
    </xf>
    <xf numFmtId="14" fontId="12" fillId="4" borderId="1" xfId="2" applyNumberFormat="1" applyFont="1" applyBorder="1" applyAlignment="1">
      <alignment horizontal="center" vertical="center" readingOrder="1"/>
    </xf>
    <xf numFmtId="0" fontId="4" fillId="3" borderId="1" xfId="0" applyFont="1" applyFill="1" applyBorder="1" applyAlignment="1">
      <alignment horizontal="center" readingOrder="1"/>
    </xf>
    <xf numFmtId="0" fontId="13" fillId="3" borderId="1" xfId="0" applyFont="1" applyFill="1" applyBorder="1" applyAlignment="1">
      <alignment horizontal="center" wrapText="1" readingOrder="1"/>
    </xf>
    <xf numFmtId="0" fontId="4" fillId="3" borderId="1" xfId="0" applyFont="1" applyFill="1" applyBorder="1" applyAlignment="1">
      <alignment horizontal="center" wrapText="1" readingOrder="1"/>
    </xf>
    <xf numFmtId="0" fontId="18" fillId="3" borderId="1" xfId="0" applyFont="1" applyFill="1" applyBorder="1" applyAlignment="1">
      <alignment horizontal="center" wrapText="1" readingOrder="1"/>
    </xf>
    <xf numFmtId="0" fontId="15" fillId="3" borderId="1" xfId="0" applyFont="1" applyFill="1" applyBorder="1" applyAlignment="1">
      <alignment horizontal="center" wrapText="1" readingOrder="1"/>
    </xf>
    <xf numFmtId="0" fontId="15" fillId="3" borderId="1" xfId="0" applyFont="1" applyFill="1" applyBorder="1" applyAlignment="1">
      <alignment horizontal="center" vertical="center" wrapText="1" readingOrder="1"/>
    </xf>
    <xf numFmtId="0" fontId="4" fillId="3" borderId="1" xfId="0" applyFont="1" applyFill="1" applyBorder="1" applyAlignment="1">
      <alignment horizontal="center" vertical="center" wrapText="1" readingOrder="1"/>
    </xf>
    <xf numFmtId="0" fontId="4" fillId="3" borderId="2" xfId="0" applyFont="1" applyFill="1" applyBorder="1"/>
    <xf numFmtId="0" fontId="4" fillId="3" borderId="23" xfId="0" applyFont="1" applyFill="1" applyBorder="1"/>
    <xf numFmtId="0" fontId="4" fillId="3" borderId="3" xfId="0" applyFont="1" applyFill="1" applyBorder="1"/>
    <xf numFmtId="0" fontId="4" fillId="3" borderId="4" xfId="0" applyFont="1" applyFill="1" applyBorder="1"/>
    <xf numFmtId="0" fontId="4" fillId="3" borderId="5" xfId="0" applyFont="1" applyFill="1" applyBorder="1"/>
    <xf numFmtId="0" fontId="14" fillId="3" borderId="4" xfId="0" applyFont="1" applyFill="1" applyBorder="1" applyAlignment="1">
      <alignment vertical="center" wrapText="1"/>
    </xf>
    <xf numFmtId="0" fontId="4" fillId="3" borderId="24" xfId="0" applyFont="1" applyFill="1" applyBorder="1"/>
    <xf numFmtId="0" fontId="4" fillId="3" borderId="25" xfId="0" applyFont="1" applyFill="1" applyBorder="1"/>
    <xf numFmtId="0" fontId="4" fillId="3" borderId="5" xfId="0" applyFont="1" applyFill="1" applyBorder="1" applyAlignment="1">
      <alignment horizontal="center" readingOrder="1"/>
    </xf>
    <xf numFmtId="0" fontId="13" fillId="3" borderId="4" xfId="0" applyFont="1" applyFill="1" applyBorder="1" applyAlignment="1">
      <alignment horizontal="left" vertical="center" readingOrder="1"/>
    </xf>
    <xf numFmtId="0" fontId="13" fillId="3" borderId="0" xfId="0" applyFont="1" applyFill="1" applyBorder="1" applyAlignment="1">
      <alignment horizontal="left" vertical="center" readingOrder="1"/>
    </xf>
    <xf numFmtId="0" fontId="4" fillId="3" borderId="0" xfId="0" applyFont="1" applyFill="1" applyBorder="1" applyAlignment="1">
      <alignment horizontal="left" vertical="center" wrapText="1"/>
    </xf>
    <xf numFmtId="0" fontId="1" fillId="2" borderId="1" xfId="1" applyBorder="1" applyAlignment="1">
      <alignment horizontal="left" vertical="center" wrapText="1"/>
    </xf>
    <xf numFmtId="0" fontId="13" fillId="3" borderId="1" xfId="0" applyFont="1" applyFill="1" applyBorder="1" applyAlignment="1">
      <alignment horizontal="left" vertical="top" readingOrder="1"/>
    </xf>
    <xf numFmtId="0" fontId="13" fillId="3" borderId="1" xfId="0" applyFont="1" applyFill="1" applyBorder="1" applyAlignment="1">
      <alignment horizontal="left" vertical="center" readingOrder="1"/>
    </xf>
    <xf numFmtId="0" fontId="1" fillId="2" borderId="1" xfId="1" applyBorder="1" applyAlignment="1">
      <alignment horizontal="center" vertical="center" wrapText="1"/>
    </xf>
    <xf numFmtId="0" fontId="1" fillId="2" borderId="23" xfId="1" applyBorder="1" applyAlignment="1"/>
    <xf numFmtId="0" fontId="11" fillId="10" borderId="1" xfId="7" applyFill="1" applyBorder="1" applyAlignment="1">
      <alignment horizontal="center" readingOrder="1"/>
    </xf>
    <xf numFmtId="0" fontId="11" fillId="10" borderId="1" xfId="7" applyFill="1" applyBorder="1" applyAlignment="1">
      <alignment horizontal="center" wrapText="1" readingOrder="1"/>
    </xf>
    <xf numFmtId="166" fontId="9" fillId="6" borderId="1" xfId="5" applyNumberFormat="1" applyBorder="1" applyAlignment="1">
      <alignment horizontal="center" vertical="center" wrapText="1" readingOrder="1"/>
    </xf>
    <xf numFmtId="166" fontId="10" fillId="7" borderId="1" xfId="6" applyNumberFormat="1" applyBorder="1" applyAlignment="1">
      <alignment horizontal="center" vertical="center" wrapText="1" readingOrder="1"/>
    </xf>
    <xf numFmtId="166" fontId="8" fillId="5" borderId="1" xfId="4" applyNumberFormat="1" applyBorder="1" applyAlignment="1">
      <alignment horizontal="center" vertical="center" wrapText="1" readingOrder="1"/>
    </xf>
    <xf numFmtId="166" fontId="16" fillId="3" borderId="20" xfId="0" applyNumberFormat="1" applyFont="1" applyFill="1" applyBorder="1" applyAlignment="1">
      <alignment horizontal="center" vertical="center" wrapText="1" readingOrder="1"/>
    </xf>
    <xf numFmtId="0" fontId="0" fillId="0" borderId="20" xfId="0" applyBorder="1"/>
    <xf numFmtId="166" fontId="16" fillId="3" borderId="7" xfId="0" applyNumberFormat="1" applyFont="1" applyFill="1" applyBorder="1" applyAlignment="1">
      <alignment horizontal="center" vertical="center" wrapText="1" readingOrder="1"/>
    </xf>
    <xf numFmtId="0" fontId="4" fillId="0" borderId="1" xfId="0" applyFont="1" applyBorder="1"/>
    <xf numFmtId="0" fontId="23" fillId="0" borderId="1" xfId="0" applyFont="1" applyBorder="1" applyAlignment="1">
      <alignment horizontal="center" vertical="center" wrapText="1"/>
    </xf>
    <xf numFmtId="0" fontId="23" fillId="0" borderId="1" xfId="0" applyFont="1" applyBorder="1" applyAlignment="1">
      <alignment horizontal="center" wrapText="1"/>
    </xf>
    <xf numFmtId="0" fontId="4" fillId="0" borderId="1" xfId="0" applyFont="1" applyBorder="1" applyAlignment="1">
      <alignment wrapText="1"/>
    </xf>
    <xf numFmtId="0" fontId="11" fillId="8" borderId="1" xfId="7" applyFont="1" applyBorder="1" applyAlignment="1">
      <alignment wrapText="1"/>
    </xf>
    <xf numFmtId="0" fontId="11" fillId="8" borderId="1" xfId="7" applyFont="1" applyBorder="1" applyAlignment="1">
      <alignment horizontal="center" vertical="center" wrapText="1"/>
    </xf>
    <xf numFmtId="0" fontId="13" fillId="0" borderId="1" xfId="0" applyFont="1" applyFill="1" applyBorder="1" applyAlignment="1">
      <alignment horizontal="center" vertical="center" wrapText="1"/>
    </xf>
    <xf numFmtId="14" fontId="13" fillId="0" borderId="1" xfId="0"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0" fontId="4" fillId="3" borderId="1" xfId="0" applyFont="1" applyFill="1" applyBorder="1"/>
    <xf numFmtId="0" fontId="4" fillId="0" borderId="1" xfId="0" applyFont="1" applyBorder="1" applyAlignment="1">
      <alignment horizontal="left" vertical="center"/>
    </xf>
    <xf numFmtId="0" fontId="11" fillId="8" borderId="1" xfId="7" applyFont="1" applyBorder="1" applyAlignment="1">
      <alignment horizontal="left" vertical="center" wrapText="1"/>
    </xf>
    <xf numFmtId="0" fontId="4" fillId="3" borderId="0" xfId="0" applyFont="1" applyFill="1" applyAlignment="1">
      <alignment horizontal="left" vertical="center"/>
    </xf>
    <xf numFmtId="0" fontId="4" fillId="3" borderId="2" xfId="0" applyFont="1" applyFill="1" applyBorder="1" applyAlignment="1">
      <alignment wrapText="1"/>
    </xf>
    <xf numFmtId="0" fontId="4" fillId="3" borderId="23" xfId="0" applyFont="1" applyFill="1" applyBorder="1" applyAlignment="1">
      <alignment wrapText="1"/>
    </xf>
    <xf numFmtId="0" fontId="4" fillId="3" borderId="23" xfId="0" applyFont="1" applyFill="1" applyBorder="1" applyAlignment="1">
      <alignment horizontal="left" vertical="center" wrapText="1"/>
    </xf>
    <xf numFmtId="0" fontId="4" fillId="3" borderId="23" xfId="0" applyFont="1" applyFill="1" applyBorder="1" applyAlignment="1">
      <alignment horizontal="center" vertical="center" wrapText="1"/>
    </xf>
    <xf numFmtId="0" fontId="4" fillId="3" borderId="3" xfId="0" applyFont="1" applyFill="1" applyBorder="1" applyAlignment="1">
      <alignment wrapText="1"/>
    </xf>
    <xf numFmtId="0" fontId="4" fillId="3" borderId="4" xfId="0" applyFont="1" applyFill="1" applyBorder="1" applyAlignment="1">
      <alignment wrapText="1"/>
    </xf>
    <xf numFmtId="0" fontId="4" fillId="3" borderId="0" xfId="0" applyFont="1" applyFill="1" applyBorder="1" applyAlignment="1">
      <alignment wrapText="1"/>
    </xf>
    <xf numFmtId="0" fontId="4" fillId="3" borderId="0" xfId="0" applyFont="1" applyFill="1" applyBorder="1" applyAlignment="1">
      <alignment horizontal="center" vertical="center" wrapText="1"/>
    </xf>
    <xf numFmtId="0" fontId="4" fillId="3" borderId="5" xfId="0" applyFont="1" applyFill="1" applyBorder="1" applyAlignment="1">
      <alignment wrapText="1"/>
    </xf>
    <xf numFmtId="0" fontId="4" fillId="3" borderId="24" xfId="0" applyFont="1" applyFill="1" applyBorder="1" applyAlignment="1">
      <alignment wrapText="1"/>
    </xf>
    <xf numFmtId="0" fontId="4" fillId="3" borderId="25" xfId="0" applyFont="1" applyFill="1" applyBorder="1" applyAlignment="1">
      <alignment wrapText="1"/>
    </xf>
    <xf numFmtId="0" fontId="4" fillId="3" borderId="25" xfId="0" applyFont="1" applyFill="1" applyBorder="1" applyAlignment="1">
      <alignment horizontal="left" vertical="center" wrapText="1"/>
    </xf>
    <xf numFmtId="0" fontId="4" fillId="3" borderId="25" xfId="0" applyFont="1" applyFill="1" applyBorder="1" applyAlignment="1">
      <alignment horizontal="center" vertical="center" wrapText="1"/>
    </xf>
    <xf numFmtId="0" fontId="4" fillId="3" borderId="26" xfId="0" applyFont="1" applyFill="1" applyBorder="1" applyAlignment="1">
      <alignment wrapText="1"/>
    </xf>
    <xf numFmtId="0" fontId="4" fillId="3" borderId="1" xfId="0" applyFont="1" applyFill="1" applyBorder="1" applyAlignment="1">
      <alignment horizontal="center" vertical="center"/>
    </xf>
    <xf numFmtId="9" fontId="4" fillId="3" borderId="1" xfId="3" applyFont="1" applyFill="1" applyBorder="1" applyAlignment="1">
      <alignment horizontal="center" vertical="center"/>
    </xf>
    <xf numFmtId="0" fontId="14" fillId="3" borderId="1" xfId="0" applyFont="1" applyFill="1" applyBorder="1"/>
    <xf numFmtId="0" fontId="14" fillId="3" borderId="0" xfId="0" applyFont="1" applyFill="1" applyBorder="1" applyAlignment="1">
      <alignment horizontal="right" vertical="center"/>
    </xf>
    <xf numFmtId="0" fontId="4" fillId="3" borderId="0"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5" xfId="0" applyFont="1" applyFill="1" applyBorder="1" applyAlignment="1">
      <alignment horizontal="center" vertical="center"/>
    </xf>
    <xf numFmtId="9" fontId="4" fillId="3" borderId="5" xfId="3" applyFont="1" applyFill="1" applyBorder="1" applyAlignment="1">
      <alignment horizontal="center" vertical="center"/>
    </xf>
    <xf numFmtId="0" fontId="4" fillId="3" borderId="26" xfId="0" applyFont="1" applyFill="1" applyBorder="1" applyAlignment="1">
      <alignment horizontal="center" vertical="center"/>
    </xf>
    <xf numFmtId="0" fontId="1" fillId="2" borderId="16" xfId="1" applyFont="1" applyBorder="1" applyAlignment="1">
      <alignment horizontal="center" vertical="center" wrapText="1"/>
    </xf>
    <xf numFmtId="0" fontId="1" fillId="2" borderId="17" xfId="1" applyFont="1" applyBorder="1" applyAlignment="1">
      <alignment horizontal="center" vertical="center" wrapText="1"/>
    </xf>
    <xf numFmtId="0" fontId="1" fillId="2" borderId="18" xfId="1" applyFont="1" applyBorder="1" applyAlignment="1">
      <alignment horizontal="center" vertical="center" wrapText="1"/>
    </xf>
    <xf numFmtId="164" fontId="4" fillId="0" borderId="7" xfId="0" applyNumberFormat="1" applyFont="1" applyBorder="1" applyAlignment="1">
      <alignment horizontal="center" vertical="center" wrapText="1"/>
    </xf>
    <xf numFmtId="0" fontId="4" fillId="0" borderId="7" xfId="0" applyFont="1" applyBorder="1" applyAlignment="1">
      <alignment horizontal="center" vertical="center" wrapText="1"/>
    </xf>
    <xf numFmtId="0" fontId="24" fillId="0" borderId="7" xfId="0" applyFont="1" applyBorder="1" applyAlignment="1">
      <alignment vertical="center" wrapText="1"/>
    </xf>
    <xf numFmtId="0" fontId="24" fillId="0" borderId="7"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24" fillId="0" borderId="1" xfId="0" applyFont="1" applyBorder="1" applyAlignment="1">
      <alignment vertical="center" wrapText="1"/>
    </xf>
    <xf numFmtId="0" fontId="24" fillId="0" borderId="1" xfId="0" applyFont="1" applyBorder="1" applyAlignment="1">
      <alignment horizontal="center" vertical="center" wrapText="1"/>
    </xf>
    <xf numFmtId="165" fontId="4" fillId="0" borderId="1" xfId="0" applyNumberFormat="1" applyFont="1" applyBorder="1" applyAlignment="1">
      <alignment horizontal="center" vertical="center" wrapText="1"/>
    </xf>
    <xf numFmtId="0" fontId="1" fillId="2" borderId="28" xfId="1" applyFont="1" applyBorder="1" applyAlignment="1">
      <alignment horizontal="center" vertical="center" wrapText="1"/>
    </xf>
    <xf numFmtId="0" fontId="4" fillId="3" borderId="9" xfId="0" applyFont="1" applyFill="1" applyBorder="1" applyAlignment="1">
      <alignment horizontal="center" vertical="center"/>
    </xf>
    <xf numFmtId="0" fontId="4" fillId="3" borderId="14" xfId="0" applyFont="1" applyFill="1" applyBorder="1" applyAlignment="1">
      <alignment horizontal="center" vertical="center"/>
    </xf>
    <xf numFmtId="0" fontId="4" fillId="0" borderId="0" xfId="0" applyFont="1" applyBorder="1"/>
    <xf numFmtId="0" fontId="4" fillId="0" borderId="1" xfId="0" applyFont="1" applyBorder="1" applyAlignment="1">
      <alignment vertical="center"/>
    </xf>
    <xf numFmtId="0" fontId="4" fillId="0" borderId="1" xfId="0" applyFont="1" applyBorder="1" applyAlignment="1">
      <alignment horizontal="center" vertical="center"/>
    </xf>
    <xf numFmtId="167" fontId="4" fillId="0" borderId="1" xfId="0" applyNumberFormat="1" applyFont="1" applyBorder="1" applyAlignment="1">
      <alignment horizontal="center" vertical="center"/>
    </xf>
    <xf numFmtId="0" fontId="14" fillId="0" borderId="19" xfId="0" applyFont="1" applyBorder="1" applyAlignment="1">
      <alignment horizontal="center" vertical="center"/>
    </xf>
    <xf numFmtId="167" fontId="14" fillId="0" borderId="1" xfId="0" applyNumberFormat="1" applyFont="1" applyBorder="1" applyAlignment="1">
      <alignment horizontal="center" vertical="center"/>
    </xf>
    <xf numFmtId="0" fontId="14" fillId="3" borderId="27" xfId="0" applyFont="1" applyFill="1" applyBorder="1" applyAlignment="1">
      <alignment horizontal="left" vertical="center" wrapText="1"/>
    </xf>
    <xf numFmtId="0" fontId="25" fillId="0" borderId="0" xfId="0" applyFont="1" applyAlignment="1">
      <alignment vertical="center"/>
    </xf>
    <xf numFmtId="0" fontId="4" fillId="0" borderId="0" xfId="0" applyFont="1" applyAlignment="1">
      <alignment vertical="center"/>
    </xf>
    <xf numFmtId="0" fontId="26" fillId="0" borderId="29" xfId="0" applyFont="1" applyBorder="1" applyAlignment="1">
      <alignment vertical="center" wrapText="1"/>
    </xf>
    <xf numFmtId="0" fontId="4" fillId="0" borderId="30" xfId="0" applyFont="1" applyBorder="1" applyAlignment="1">
      <alignment vertical="center" wrapText="1"/>
    </xf>
    <xf numFmtId="0" fontId="2" fillId="3" borderId="4" xfId="0" applyFont="1" applyFill="1" applyBorder="1" applyAlignment="1">
      <alignment horizontal="left" vertical="center" wrapText="1"/>
    </xf>
    <xf numFmtId="0" fontId="27" fillId="0" borderId="35" xfId="0" applyFont="1" applyBorder="1" applyAlignment="1">
      <alignment vertical="center" wrapText="1"/>
    </xf>
    <xf numFmtId="0" fontId="27" fillId="0" borderId="36" xfId="0" applyFont="1" applyBorder="1" applyAlignment="1">
      <alignment vertical="center" wrapText="1"/>
    </xf>
    <xf numFmtId="0" fontId="27" fillId="0" borderId="33" xfId="0" applyFont="1" applyBorder="1" applyAlignment="1">
      <alignment vertical="center" wrapText="1"/>
    </xf>
    <xf numFmtId="0" fontId="27" fillId="0" borderId="34" xfId="0" applyFont="1" applyBorder="1" applyAlignment="1">
      <alignment vertical="center" wrapText="1"/>
    </xf>
    <xf numFmtId="0" fontId="26" fillId="0" borderId="29" xfId="0" applyFont="1" applyBorder="1" applyAlignment="1">
      <alignment vertical="center" wrapText="1"/>
    </xf>
    <xf numFmtId="0" fontId="27" fillId="0" borderId="31" xfId="0" applyFont="1" applyBorder="1" applyAlignment="1">
      <alignment vertical="center" wrapText="1"/>
    </xf>
    <xf numFmtId="0" fontId="27" fillId="0" borderId="32" xfId="0" applyFont="1" applyBorder="1" applyAlignment="1">
      <alignment vertical="center" wrapText="1"/>
    </xf>
    <xf numFmtId="0" fontId="1" fillId="2" borderId="23" xfId="1" applyBorder="1" applyAlignment="1">
      <alignment horizontal="left"/>
    </xf>
    <xf numFmtId="0" fontId="1" fillId="2" borderId="3" xfId="1" applyBorder="1" applyAlignment="1">
      <alignment horizontal="left"/>
    </xf>
    <xf numFmtId="0" fontId="11" fillId="10" borderId="1" xfId="7" applyFill="1" applyBorder="1" applyAlignment="1">
      <alignment horizontal="center" readingOrder="1"/>
    </xf>
    <xf numFmtId="0" fontId="19" fillId="2" borderId="1" xfId="1" applyFont="1" applyBorder="1" applyAlignment="1">
      <alignment horizontal="center" vertical="center" readingOrder="1"/>
    </xf>
    <xf numFmtId="166" fontId="22" fillId="9" borderId="19" xfId="8" applyNumberFormat="1" applyFont="1" applyBorder="1" applyAlignment="1">
      <alignment horizontal="center" vertical="center" textRotation="180" wrapText="1" readingOrder="1"/>
    </xf>
    <xf numFmtId="166" fontId="22" fillId="9" borderId="20" xfId="8" applyNumberFormat="1" applyFont="1" applyBorder="1" applyAlignment="1">
      <alignment horizontal="center" vertical="center" textRotation="180" wrapText="1" readingOrder="1"/>
    </xf>
    <xf numFmtId="166" fontId="22" fillId="9" borderId="7" xfId="8" applyNumberFormat="1" applyFont="1" applyBorder="1" applyAlignment="1">
      <alignment horizontal="center" vertical="center" textRotation="180" wrapText="1" readingOrder="1"/>
    </xf>
    <xf numFmtId="0" fontId="20" fillId="3" borderId="0" xfId="0" applyFont="1" applyFill="1" applyBorder="1" applyAlignment="1">
      <alignment horizontal="left" vertical="center" wrapText="1" readingOrder="1"/>
    </xf>
    <xf numFmtId="0" fontId="20" fillId="3" borderId="5" xfId="0" applyFont="1" applyFill="1" applyBorder="1" applyAlignment="1">
      <alignment horizontal="left" vertical="center" wrapText="1" readingOrder="1"/>
    </xf>
    <xf numFmtId="0" fontId="20" fillId="3" borderId="25" xfId="0" applyFont="1" applyFill="1" applyBorder="1" applyAlignment="1">
      <alignment horizontal="left" vertical="center" wrapText="1" readingOrder="1"/>
    </xf>
    <xf numFmtId="0" fontId="20" fillId="3" borderId="26" xfId="0" applyFont="1" applyFill="1" applyBorder="1" applyAlignment="1">
      <alignment horizontal="left" vertical="center" wrapText="1" readingOrder="1"/>
    </xf>
    <xf numFmtId="0" fontId="14" fillId="3" borderId="1" xfId="0" applyFont="1" applyFill="1" applyBorder="1" applyAlignment="1">
      <alignment horizontal="left"/>
    </xf>
    <xf numFmtId="0" fontId="4" fillId="3" borderId="1" xfId="0" applyFont="1" applyFill="1" applyBorder="1" applyAlignment="1">
      <alignment horizontal="center"/>
    </xf>
    <xf numFmtId="0" fontId="13" fillId="3" borderId="4" xfId="0" applyFont="1" applyFill="1" applyBorder="1" applyAlignment="1">
      <alignment horizontal="left" vertical="center" readingOrder="1"/>
    </xf>
    <xf numFmtId="0" fontId="13" fillId="3" borderId="0" xfId="0" applyFont="1" applyFill="1" applyBorder="1" applyAlignment="1">
      <alignment horizontal="left" vertical="center" readingOrder="1"/>
    </xf>
    <xf numFmtId="0" fontId="13" fillId="3" borderId="24" xfId="0" applyFont="1" applyFill="1" applyBorder="1" applyAlignment="1">
      <alignment horizontal="left" vertical="center" readingOrder="1"/>
    </xf>
    <xf numFmtId="0" fontId="13" fillId="3" borderId="25" xfId="0" applyFont="1" applyFill="1" applyBorder="1" applyAlignment="1">
      <alignment horizontal="left" vertical="center" readingOrder="1"/>
    </xf>
    <xf numFmtId="0" fontId="2" fillId="3" borderId="0" xfId="0" applyFont="1" applyFill="1" applyBorder="1" applyAlignment="1">
      <alignment horizontal="left" vertical="center" wrapText="1"/>
    </xf>
    <xf numFmtId="0" fontId="1" fillId="2" borderId="2" xfId="1" applyBorder="1" applyAlignment="1">
      <alignment horizontal="left" vertical="center" wrapText="1"/>
    </xf>
    <xf numFmtId="0" fontId="1" fillId="2" borderId="23" xfId="1" applyBorder="1" applyAlignment="1">
      <alignment horizontal="left" vertical="center" wrapText="1"/>
    </xf>
    <xf numFmtId="0" fontId="13" fillId="3" borderId="4" xfId="0" applyFont="1" applyFill="1" applyBorder="1" applyAlignment="1">
      <alignment horizontal="left" vertical="top" readingOrder="1"/>
    </xf>
    <xf numFmtId="0" fontId="13" fillId="3" borderId="0" xfId="0" applyFont="1" applyFill="1" applyBorder="1" applyAlignment="1">
      <alignment horizontal="left" vertical="top" readingOrder="1"/>
    </xf>
    <xf numFmtId="0" fontId="4" fillId="3" borderId="1" xfId="0" applyFont="1" applyFill="1" applyBorder="1" applyAlignment="1">
      <alignment horizontal="center" vertical="center"/>
    </xf>
    <xf numFmtId="0" fontId="1" fillId="2" borderId="23" xfId="1" applyBorder="1" applyAlignment="1">
      <alignment horizontal="center"/>
    </xf>
    <xf numFmtId="0" fontId="2" fillId="3" borderId="11" xfId="0" applyFont="1" applyFill="1" applyBorder="1" applyAlignment="1">
      <alignment horizontal="left" vertical="center" wrapText="1"/>
    </xf>
    <xf numFmtId="0" fontId="13" fillId="0" borderId="27" xfId="0" applyFont="1" applyFill="1" applyBorder="1" applyAlignment="1">
      <alignment horizontal="center" vertical="center" wrapText="1"/>
    </xf>
    <xf numFmtId="0" fontId="13" fillId="0" borderId="22" xfId="0" applyFont="1" applyFill="1" applyBorder="1" applyAlignment="1">
      <alignment horizontal="center" vertical="center" wrapText="1"/>
    </xf>
    <xf numFmtId="0" fontId="11" fillId="8" borderId="1" xfId="7" applyFont="1" applyBorder="1" applyAlignment="1">
      <alignment horizontal="center" vertical="center" wrapText="1"/>
    </xf>
    <xf numFmtId="0" fontId="11" fillId="8" borderId="27" xfId="7" applyFont="1" applyBorder="1" applyAlignment="1">
      <alignment horizontal="center" vertical="center" wrapText="1"/>
    </xf>
    <xf numFmtId="0" fontId="11" fillId="8" borderId="22" xfId="7" applyFont="1" applyBorder="1" applyAlignment="1">
      <alignment horizontal="center" vertical="center" wrapText="1"/>
    </xf>
    <xf numFmtId="0" fontId="1" fillId="2" borderId="27" xfId="1" applyBorder="1" applyAlignment="1">
      <alignment horizontal="left" vertical="center" wrapText="1"/>
    </xf>
    <xf numFmtId="0" fontId="1" fillId="2" borderId="22" xfId="1" applyBorder="1" applyAlignment="1">
      <alignment horizontal="left" vertical="center" wrapText="1"/>
    </xf>
  </cellXfs>
  <cellStyles count="9">
    <cellStyle name="Accent1" xfId="1" builtinId="29"/>
    <cellStyle name="Bad" xfId="5" builtinId="27"/>
    <cellStyle name="Calculation" xfId="7" builtinId="22"/>
    <cellStyle name="Good" xfId="4" builtinId="26"/>
    <cellStyle name="Input" xfId="2" builtinId="20"/>
    <cellStyle name="Neutral" xfId="6" builtinId="28"/>
    <cellStyle name="Normal" xfId="0" builtinId="0"/>
    <cellStyle name="Note" xfId="8" builtinId="10"/>
    <cellStyle name="Percent" xfId="3" builtinId="5"/>
  </cellStyles>
  <dxfs count="1">
    <dxf>
      <fill>
        <patternFill>
          <bgColor indexed="10"/>
        </patternFill>
      </fill>
    </dxf>
  </dxfs>
  <tableStyles count="0" defaultTableStyle="TableStyleMedium2" defaultPivotStyle="PivotStyleMedium9"/>
  <colors>
    <mruColors>
      <color rgb="FFFFEB84"/>
      <color rgb="FFF8696B"/>
      <color rgb="FF63BE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3638550</xdr:colOff>
      <xdr:row>0</xdr:row>
      <xdr:rowOff>114300</xdr:rowOff>
    </xdr:from>
    <xdr:to>
      <xdr:col>1</xdr:col>
      <xdr:colOff>5738812</xdr:colOff>
      <xdr:row>3</xdr:row>
      <xdr:rowOff>187113</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96425" y="114300"/>
          <a:ext cx="2100262" cy="6443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1657356</xdr:colOff>
      <xdr:row>28</xdr:row>
      <xdr:rowOff>171289</xdr:rowOff>
    </xdr:from>
    <xdr:to>
      <xdr:col>13</xdr:col>
      <xdr:colOff>800098</xdr:colOff>
      <xdr:row>36</xdr:row>
      <xdr:rowOff>171289</xdr:rowOff>
    </xdr:to>
    <xdr:grpSp>
      <xdr:nvGrpSpPr>
        <xdr:cNvPr id="2" name="Group 13">
          <a:extLst>
            <a:ext uri="{FF2B5EF4-FFF2-40B4-BE49-F238E27FC236}">
              <a16:creationId xmlns:a16="http://schemas.microsoft.com/office/drawing/2014/main" id="{00000000-0008-0000-0100-000002000000}"/>
            </a:ext>
          </a:extLst>
        </xdr:cNvPr>
        <xdr:cNvGrpSpPr>
          <a:grpSpLocks/>
        </xdr:cNvGrpSpPr>
      </xdr:nvGrpSpPr>
      <xdr:grpSpPr bwMode="auto">
        <a:xfrm rot="5400000">
          <a:off x="6333261" y="829384"/>
          <a:ext cx="1524000" cy="10875810"/>
          <a:chOff x="4223337" y="490425"/>
          <a:chExt cx="701091" cy="6226814"/>
        </a:xfrm>
      </xdr:grpSpPr>
      <xdr:cxnSp macro="">
        <xdr:nvCxnSpPr>
          <xdr:cNvPr id="3" name="Straight Arrow Connector 14">
            <a:extLst>
              <a:ext uri="{FF2B5EF4-FFF2-40B4-BE49-F238E27FC236}">
                <a16:creationId xmlns:a16="http://schemas.microsoft.com/office/drawing/2014/main" id="{00000000-0008-0000-0100-000003000000}"/>
              </a:ext>
            </a:extLst>
          </xdr:cNvPr>
          <xdr:cNvCxnSpPr>
            <a:cxnSpLocks noChangeShapeType="1"/>
          </xdr:cNvCxnSpPr>
        </xdr:nvCxnSpPr>
        <xdr:spPr bwMode="auto">
          <a:xfrm rot="16200000" flipH="1">
            <a:off x="1538022" y="3530749"/>
            <a:ext cx="6093786" cy="13138"/>
          </a:xfrm>
          <a:prstGeom prst="straightConnector1">
            <a:avLst/>
          </a:prstGeom>
          <a:noFill/>
          <a:ln w="38100">
            <a:solidFill>
              <a:srgbClr val="FF3300"/>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4" name="TextBox 5">
            <a:extLst>
              <a:ext uri="{FF2B5EF4-FFF2-40B4-BE49-F238E27FC236}">
                <a16:creationId xmlns:a16="http://schemas.microsoft.com/office/drawing/2014/main" id="{00000000-0008-0000-0100-000004000000}"/>
              </a:ext>
            </a:extLst>
          </xdr:cNvPr>
          <xdr:cNvSpPr txBox="1"/>
        </xdr:nvSpPr>
        <xdr:spPr>
          <a:xfrm>
            <a:off x="4223337" y="6640749"/>
            <a:ext cx="701091" cy="76490"/>
          </a:xfrm>
          <a:prstGeom prst="rect">
            <a:avLst/>
          </a:prstGeom>
          <a:noFill/>
        </xdr:spPr>
        <xdr:txBody>
          <a:bodyPr wrap="square" rtlCol="0">
            <a:noAutofit/>
          </a:bodyPr>
          <a:lstStyle>
            <a:defPPr>
              <a:defRPr lang="en-GB"/>
            </a:defPPr>
            <a:lvl1pPr algn="ctr" rtl="0" eaLnBrk="0" fontAlgn="base" hangingPunct="0">
              <a:spcBef>
                <a:spcPct val="50000"/>
              </a:spcBef>
              <a:spcAft>
                <a:spcPct val="0"/>
              </a:spcAft>
              <a:defRPr sz="1000" kern="1200">
                <a:solidFill>
                  <a:srgbClr val="003A63"/>
                </a:solidFill>
                <a:latin typeface="Expert Sans Regular" pitchFamily="34" charset="0"/>
                <a:ea typeface="+mn-ea"/>
                <a:cs typeface="Arial" charset="0"/>
              </a:defRPr>
            </a:lvl1pPr>
            <a:lvl2pPr marL="457200" algn="ctr" rtl="0" eaLnBrk="0" fontAlgn="base" hangingPunct="0">
              <a:spcBef>
                <a:spcPct val="50000"/>
              </a:spcBef>
              <a:spcAft>
                <a:spcPct val="0"/>
              </a:spcAft>
              <a:defRPr sz="1000" kern="1200">
                <a:solidFill>
                  <a:srgbClr val="003A63"/>
                </a:solidFill>
                <a:latin typeface="Expert Sans Regular" pitchFamily="34" charset="0"/>
                <a:ea typeface="+mn-ea"/>
                <a:cs typeface="Arial" charset="0"/>
              </a:defRPr>
            </a:lvl2pPr>
            <a:lvl3pPr marL="914400" algn="ctr" rtl="0" eaLnBrk="0" fontAlgn="base" hangingPunct="0">
              <a:spcBef>
                <a:spcPct val="50000"/>
              </a:spcBef>
              <a:spcAft>
                <a:spcPct val="0"/>
              </a:spcAft>
              <a:defRPr sz="1000" kern="1200">
                <a:solidFill>
                  <a:srgbClr val="003A63"/>
                </a:solidFill>
                <a:latin typeface="Expert Sans Regular" pitchFamily="34" charset="0"/>
                <a:ea typeface="+mn-ea"/>
                <a:cs typeface="Arial" charset="0"/>
              </a:defRPr>
            </a:lvl3pPr>
            <a:lvl4pPr marL="1371600" algn="ctr" rtl="0" eaLnBrk="0" fontAlgn="base" hangingPunct="0">
              <a:spcBef>
                <a:spcPct val="50000"/>
              </a:spcBef>
              <a:spcAft>
                <a:spcPct val="0"/>
              </a:spcAft>
              <a:defRPr sz="1000" kern="1200">
                <a:solidFill>
                  <a:srgbClr val="003A63"/>
                </a:solidFill>
                <a:latin typeface="Expert Sans Regular" pitchFamily="34" charset="0"/>
                <a:ea typeface="+mn-ea"/>
                <a:cs typeface="Arial" charset="0"/>
              </a:defRPr>
            </a:lvl4pPr>
            <a:lvl5pPr marL="1828800" algn="ctr" rtl="0" eaLnBrk="0" fontAlgn="base" hangingPunct="0">
              <a:spcBef>
                <a:spcPct val="50000"/>
              </a:spcBef>
              <a:spcAft>
                <a:spcPct val="0"/>
              </a:spcAft>
              <a:defRPr sz="1000" kern="1200">
                <a:solidFill>
                  <a:srgbClr val="003A63"/>
                </a:solidFill>
                <a:latin typeface="Expert Sans Regular" pitchFamily="34" charset="0"/>
                <a:ea typeface="+mn-ea"/>
                <a:cs typeface="Arial" charset="0"/>
              </a:defRPr>
            </a:lvl5pPr>
            <a:lvl6pPr marL="2286000" algn="l" defTabSz="914400" rtl="0" eaLnBrk="1" latinLnBrk="0" hangingPunct="1">
              <a:defRPr sz="1000" kern="1200">
                <a:solidFill>
                  <a:srgbClr val="003A63"/>
                </a:solidFill>
                <a:latin typeface="Expert Sans Regular" pitchFamily="34" charset="0"/>
                <a:ea typeface="+mn-ea"/>
                <a:cs typeface="Arial" charset="0"/>
              </a:defRPr>
            </a:lvl6pPr>
            <a:lvl7pPr marL="2743200" algn="l" defTabSz="914400" rtl="0" eaLnBrk="1" latinLnBrk="0" hangingPunct="1">
              <a:defRPr sz="1000" kern="1200">
                <a:solidFill>
                  <a:srgbClr val="003A63"/>
                </a:solidFill>
                <a:latin typeface="Expert Sans Regular" pitchFamily="34" charset="0"/>
                <a:ea typeface="+mn-ea"/>
                <a:cs typeface="Arial" charset="0"/>
              </a:defRPr>
            </a:lvl7pPr>
            <a:lvl8pPr marL="3200400" algn="l" defTabSz="914400" rtl="0" eaLnBrk="1" latinLnBrk="0" hangingPunct="1">
              <a:defRPr sz="1000" kern="1200">
                <a:solidFill>
                  <a:srgbClr val="003A63"/>
                </a:solidFill>
                <a:latin typeface="Expert Sans Regular" pitchFamily="34" charset="0"/>
                <a:ea typeface="+mn-ea"/>
                <a:cs typeface="Arial" charset="0"/>
              </a:defRPr>
            </a:lvl8pPr>
            <a:lvl9pPr marL="3657600" algn="l" defTabSz="914400" rtl="0" eaLnBrk="1" latinLnBrk="0" hangingPunct="1">
              <a:defRPr sz="1000" kern="1200">
                <a:solidFill>
                  <a:srgbClr val="003A63"/>
                </a:solidFill>
                <a:latin typeface="Expert Sans Regular" pitchFamily="34" charset="0"/>
                <a:ea typeface="+mn-ea"/>
                <a:cs typeface="Arial" charset="0"/>
              </a:defRPr>
            </a:lvl9pPr>
          </a:lstStyle>
          <a:p>
            <a:pPr>
              <a:lnSpc>
                <a:spcPts val="300"/>
              </a:lnSpc>
            </a:pPr>
            <a:r>
              <a:rPr lang="en-GB" sz="1200" b="1">
                <a:solidFill>
                  <a:srgbClr val="FF0000"/>
                </a:solidFill>
                <a:latin typeface="+mn-lt"/>
              </a:rPr>
              <a:t>CURRENT</a:t>
            </a:r>
            <a:r>
              <a:rPr lang="en-GB" sz="1200" b="1" baseline="0">
                <a:solidFill>
                  <a:srgbClr val="FF0000"/>
                </a:solidFill>
                <a:latin typeface="+mn-lt"/>
              </a:rPr>
              <a:t> </a:t>
            </a:r>
          </a:p>
          <a:p>
            <a:pPr>
              <a:lnSpc>
                <a:spcPts val="300"/>
              </a:lnSpc>
            </a:pPr>
            <a:endParaRPr lang="en-GB" sz="1200" b="1" baseline="0">
              <a:solidFill>
                <a:srgbClr val="FF0000"/>
              </a:solidFill>
              <a:latin typeface="+mn-lt"/>
            </a:endParaRPr>
          </a:p>
          <a:p>
            <a:pPr>
              <a:lnSpc>
                <a:spcPts val="300"/>
              </a:lnSpc>
            </a:pPr>
            <a:r>
              <a:rPr lang="en-GB" sz="1200" b="1" baseline="0">
                <a:solidFill>
                  <a:srgbClr val="FF0000"/>
                </a:solidFill>
                <a:latin typeface="+mn-lt"/>
              </a:rPr>
              <a:t>POSITION</a:t>
            </a:r>
            <a:endParaRPr lang="en-GB" sz="1200" b="1">
              <a:solidFill>
                <a:srgbClr val="FF0000"/>
              </a:solidFill>
              <a:latin typeface="+mn-lt"/>
            </a:endParaRPr>
          </a:p>
        </xdr:txBody>
      </xdr:sp>
    </xdr:grpSp>
    <xdr:clientData/>
  </xdr:twoCellAnchor>
  <xdr:twoCellAnchor editAs="oneCell">
    <xdr:from>
      <xdr:col>11</xdr:col>
      <xdr:colOff>142875</xdr:colOff>
      <xdr:row>0</xdr:row>
      <xdr:rowOff>152400</xdr:rowOff>
    </xdr:from>
    <xdr:to>
      <xdr:col>13</xdr:col>
      <xdr:colOff>604837</xdr:colOff>
      <xdr:row>4</xdr:row>
      <xdr:rowOff>34713</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91750" y="152400"/>
          <a:ext cx="2100262" cy="6443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5229225</xdr:colOff>
      <xdr:row>0</xdr:row>
      <xdr:rowOff>157163</xdr:rowOff>
    </xdr:from>
    <xdr:to>
      <xdr:col>4</xdr:col>
      <xdr:colOff>776287</xdr:colOff>
      <xdr:row>4</xdr:row>
      <xdr:rowOff>39476</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92300" y="157163"/>
          <a:ext cx="2100262" cy="6443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3200400</xdr:colOff>
      <xdr:row>1</xdr:row>
      <xdr:rowOff>19050</xdr:rowOff>
    </xdr:from>
    <xdr:to>
      <xdr:col>7</xdr:col>
      <xdr:colOff>719137</xdr:colOff>
      <xdr:row>4</xdr:row>
      <xdr:rowOff>91863</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11225" y="209550"/>
          <a:ext cx="2100262" cy="6443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876300</xdr:colOff>
      <xdr:row>1</xdr:row>
      <xdr:rowOff>19050</xdr:rowOff>
    </xdr:from>
    <xdr:to>
      <xdr:col>8</xdr:col>
      <xdr:colOff>785812</xdr:colOff>
      <xdr:row>4</xdr:row>
      <xdr:rowOff>91863</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48975" y="209550"/>
          <a:ext cx="2100262" cy="64431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8"/>
  <sheetViews>
    <sheetView zoomScaleNormal="100" workbookViewId="0">
      <pane ySplit="9" topLeftCell="A13" activePane="bottomLeft" state="frozen"/>
      <selection pane="bottomLeft" activeCell="A3" sqref="A3:A5"/>
    </sheetView>
  </sheetViews>
  <sheetFormatPr defaultRowHeight="15" x14ac:dyDescent="0.25"/>
  <cols>
    <col min="1" max="2" width="87.85546875" style="1" customWidth="1"/>
    <col min="3" max="16384" width="9.140625" style="1"/>
  </cols>
  <sheetData>
    <row r="1" spans="1:2" x14ac:dyDescent="0.25">
      <c r="A1" s="2"/>
      <c r="B1" s="3"/>
    </row>
    <row r="2" spans="1:2" x14ac:dyDescent="0.25">
      <c r="A2" s="4"/>
      <c r="B2" s="5"/>
    </row>
    <row r="3" spans="1:2" ht="15" customHeight="1" x14ac:dyDescent="0.25">
      <c r="A3" s="129" t="s">
        <v>28</v>
      </c>
      <c r="B3" s="23"/>
    </row>
    <row r="4" spans="1:2" ht="15" customHeight="1" x14ac:dyDescent="0.25">
      <c r="A4" s="129"/>
      <c r="B4" s="23"/>
    </row>
    <row r="5" spans="1:2" ht="15" customHeight="1" x14ac:dyDescent="0.25">
      <c r="A5" s="129"/>
      <c r="B5" s="23"/>
    </row>
    <row r="6" spans="1:2" ht="15" customHeight="1" x14ac:dyDescent="0.25">
      <c r="A6" s="18"/>
      <c r="B6" s="23"/>
    </row>
    <row r="7" spans="1:2" x14ac:dyDescent="0.25">
      <c r="A7" s="4"/>
      <c r="B7" s="5"/>
    </row>
    <row r="8" spans="1:2" x14ac:dyDescent="0.25">
      <c r="A8" s="4"/>
      <c r="B8" s="5"/>
    </row>
    <row r="9" spans="1:2" x14ac:dyDescent="0.25">
      <c r="A9" s="19" t="s">
        <v>14</v>
      </c>
      <c r="B9" s="19" t="s">
        <v>39</v>
      </c>
    </row>
    <row r="10" spans="1:2" x14ac:dyDescent="0.25">
      <c r="A10" s="20" t="s">
        <v>29</v>
      </c>
      <c r="B10" s="21" t="s">
        <v>29</v>
      </c>
    </row>
    <row r="11" spans="1:2" ht="75" x14ac:dyDescent="0.25">
      <c r="A11" s="29" t="s">
        <v>15</v>
      </c>
      <c r="B11" s="24" t="s">
        <v>16</v>
      </c>
    </row>
    <row r="12" spans="1:2" ht="45" x14ac:dyDescent="0.25">
      <c r="A12" s="26"/>
      <c r="B12" s="25" t="s">
        <v>17</v>
      </c>
    </row>
    <row r="13" spans="1:2" x14ac:dyDescent="0.25">
      <c r="A13" s="27"/>
      <c r="B13" s="28"/>
    </row>
    <row r="14" spans="1:2" x14ac:dyDescent="0.25">
      <c r="A14" s="21" t="s">
        <v>30</v>
      </c>
      <c r="B14" s="21" t="s">
        <v>30</v>
      </c>
    </row>
    <row r="15" spans="1:2" ht="75" x14ac:dyDescent="0.25">
      <c r="A15" s="29" t="s">
        <v>18</v>
      </c>
      <c r="B15" s="24" t="s">
        <v>19</v>
      </c>
    </row>
    <row r="16" spans="1:2" x14ac:dyDescent="0.25">
      <c r="A16" s="30"/>
      <c r="B16" s="28"/>
    </row>
    <row r="17" spans="1:2" x14ac:dyDescent="0.25">
      <c r="A17" s="21" t="s">
        <v>31</v>
      </c>
      <c r="B17" s="21" t="s">
        <v>31</v>
      </c>
    </row>
    <row r="18" spans="1:2" ht="45" x14ac:dyDescent="0.25">
      <c r="A18" s="24" t="s">
        <v>20</v>
      </c>
      <c r="B18" s="24" t="s">
        <v>21</v>
      </c>
    </row>
    <row r="19" spans="1:2" ht="45" x14ac:dyDescent="0.25">
      <c r="A19" s="25" t="s">
        <v>22</v>
      </c>
      <c r="B19" s="25" t="s">
        <v>23</v>
      </c>
    </row>
    <row r="20" spans="1:2" x14ac:dyDescent="0.25">
      <c r="A20" s="28"/>
      <c r="B20" s="28"/>
    </row>
    <row r="21" spans="1:2" x14ac:dyDescent="0.25">
      <c r="A21" s="21" t="s">
        <v>37</v>
      </c>
      <c r="B21" s="21" t="s">
        <v>32</v>
      </c>
    </row>
    <row r="22" spans="1:2" ht="30" x14ac:dyDescent="0.25">
      <c r="A22" s="24" t="s">
        <v>24</v>
      </c>
      <c r="B22" s="24" t="s">
        <v>25</v>
      </c>
    </row>
    <row r="23" spans="1:2" x14ac:dyDescent="0.25">
      <c r="A23" s="25"/>
      <c r="B23" s="25" t="s">
        <v>34</v>
      </c>
    </row>
    <row r="24" spans="1:2" x14ac:dyDescent="0.25">
      <c r="A24" s="26"/>
      <c r="B24" s="25" t="s">
        <v>35</v>
      </c>
    </row>
    <row r="25" spans="1:2" x14ac:dyDescent="0.25">
      <c r="A25" s="26"/>
      <c r="B25" s="25" t="s">
        <v>36</v>
      </c>
    </row>
    <row r="26" spans="1:2" x14ac:dyDescent="0.25">
      <c r="A26" s="27"/>
      <c r="B26" s="28"/>
    </row>
    <row r="27" spans="1:2" x14ac:dyDescent="0.25">
      <c r="A27" s="21" t="s">
        <v>33</v>
      </c>
      <c r="B27" s="21" t="s">
        <v>33</v>
      </c>
    </row>
    <row r="28" spans="1:2" ht="90" x14ac:dyDescent="0.25">
      <c r="A28" s="22" t="s">
        <v>26</v>
      </c>
      <c r="B28" s="22" t="s">
        <v>27</v>
      </c>
    </row>
  </sheetData>
  <mergeCells count="1">
    <mergeCell ref="A3:A5"/>
  </mergeCell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03EF3-E27A-4771-9438-01D9018AD0C9}">
  <dimension ref="A1:D10"/>
  <sheetViews>
    <sheetView tabSelected="1" workbookViewId="0">
      <selection activeCell="F9" sqref="F9"/>
    </sheetView>
  </sheetViews>
  <sheetFormatPr defaultRowHeight="15" x14ac:dyDescent="0.25"/>
  <cols>
    <col min="3" max="3" width="71.7109375" customWidth="1"/>
  </cols>
  <sheetData>
    <row r="1" spans="1:4" ht="21" x14ac:dyDescent="0.25">
      <c r="A1" s="125" t="s">
        <v>164</v>
      </c>
    </row>
    <row r="2" spans="1:4" ht="15.75" thickBot="1" x14ac:dyDescent="0.3">
      <c r="A2" s="126" t="s">
        <v>165</v>
      </c>
    </row>
    <row r="3" spans="1:4" ht="15.75" thickBot="1" x14ac:dyDescent="0.3">
      <c r="A3" s="134" t="s">
        <v>166</v>
      </c>
      <c r="B3" s="134"/>
      <c r="C3" s="127" t="s">
        <v>2</v>
      </c>
    </row>
    <row r="4" spans="1:4" ht="45.75" thickBot="1" x14ac:dyDescent="0.3">
      <c r="A4" s="135" t="s">
        <v>167</v>
      </c>
      <c r="B4" s="136"/>
      <c r="C4" s="128" t="s">
        <v>174</v>
      </c>
    </row>
    <row r="5" spans="1:4" ht="60.75" thickBot="1" x14ac:dyDescent="0.3">
      <c r="A5" s="132" t="s">
        <v>168</v>
      </c>
      <c r="B5" s="133"/>
      <c r="C5" s="128" t="s">
        <v>175</v>
      </c>
    </row>
    <row r="6" spans="1:4" ht="60.75" thickBot="1" x14ac:dyDescent="0.3">
      <c r="A6" s="132" t="s">
        <v>169</v>
      </c>
      <c r="B6" s="133"/>
      <c r="C6" s="128" t="s">
        <v>176</v>
      </c>
    </row>
    <row r="7" spans="1:4" ht="60.75" thickBot="1" x14ac:dyDescent="0.3">
      <c r="A7" s="132" t="s">
        <v>170</v>
      </c>
      <c r="B7" s="133"/>
      <c r="C7" s="128" t="s">
        <v>177</v>
      </c>
    </row>
    <row r="8" spans="1:4" ht="90.75" thickBot="1" x14ac:dyDescent="0.3">
      <c r="A8" s="130" t="s">
        <v>171</v>
      </c>
      <c r="B8" s="131"/>
      <c r="C8" s="128" t="s">
        <v>178</v>
      </c>
      <c r="D8" s="128"/>
    </row>
    <row r="9" spans="1:4" ht="45.75" thickBot="1" x14ac:dyDescent="0.3">
      <c r="A9" s="130" t="s">
        <v>172</v>
      </c>
      <c r="B9" s="131"/>
      <c r="C9" s="128" t="s">
        <v>179</v>
      </c>
      <c r="D9" s="128"/>
    </row>
    <row r="10" spans="1:4" ht="60.75" thickBot="1" x14ac:dyDescent="0.3">
      <c r="A10" s="130" t="s">
        <v>173</v>
      </c>
      <c r="B10" s="131"/>
      <c r="C10" s="128" t="s">
        <v>180</v>
      </c>
      <c r="D10" s="128"/>
    </row>
  </sheetData>
  <mergeCells count="8">
    <mergeCell ref="A8:B8"/>
    <mergeCell ref="A9:B9"/>
    <mergeCell ref="A10:B10"/>
    <mergeCell ref="A7:B7"/>
    <mergeCell ref="A3:B3"/>
    <mergeCell ref="A4:B4"/>
    <mergeCell ref="A5:B5"/>
    <mergeCell ref="A6:B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26"/>
  <sheetViews>
    <sheetView zoomScale="110" zoomScaleNormal="110" workbookViewId="0">
      <pane ySplit="16" topLeftCell="A17" activePane="bottomLeft" state="frozen"/>
      <selection pane="bottomLeft" activeCell="A3" sqref="A3:E5"/>
    </sheetView>
  </sheetViews>
  <sheetFormatPr defaultRowHeight="15" x14ac:dyDescent="0.25"/>
  <cols>
    <col min="1" max="1" width="27.85546875" style="32" customWidth="1"/>
    <col min="2" max="14" width="12.28515625" style="32" customWidth="1"/>
    <col min="15" max="206" width="9.140625" style="32"/>
    <col min="207" max="207" width="29.28515625" style="32" customWidth="1"/>
    <col min="208" max="208" width="10.5703125" style="32" customWidth="1"/>
    <col min="209" max="209" width="10.42578125" style="32" customWidth="1"/>
    <col min="210" max="215" width="12" style="32" customWidth="1"/>
    <col min="216" max="219" width="9.140625" style="32"/>
    <col min="220" max="221" width="15.28515625" style="32" customWidth="1"/>
    <col min="222" max="222" width="17.7109375" style="32" customWidth="1"/>
    <col min="223" max="223" width="10.42578125" style="32" customWidth="1"/>
    <col min="224" max="224" width="9.140625" style="32"/>
    <col min="225" max="225" width="11" style="32" customWidth="1"/>
    <col min="226" max="229" width="10.28515625" style="32" bestFit="1" customWidth="1"/>
    <col min="230" max="462" width="9.140625" style="32"/>
    <col min="463" max="463" width="29.28515625" style="32" customWidth="1"/>
    <col min="464" max="464" width="10.5703125" style="32" customWidth="1"/>
    <col min="465" max="465" width="10.42578125" style="32" customWidth="1"/>
    <col min="466" max="471" width="12" style="32" customWidth="1"/>
    <col min="472" max="475" width="9.140625" style="32"/>
    <col min="476" max="477" width="15.28515625" style="32" customWidth="1"/>
    <col min="478" max="478" width="17.7109375" style="32" customWidth="1"/>
    <col min="479" max="479" width="10.42578125" style="32" customWidth="1"/>
    <col min="480" max="480" width="9.140625" style="32"/>
    <col min="481" max="481" width="11" style="32" customWidth="1"/>
    <col min="482" max="485" width="10.28515625" style="32" bestFit="1" customWidth="1"/>
    <col min="486" max="718" width="9.140625" style="32"/>
    <col min="719" max="719" width="29.28515625" style="32" customWidth="1"/>
    <col min="720" max="720" width="10.5703125" style="32" customWidth="1"/>
    <col min="721" max="721" width="10.42578125" style="32" customWidth="1"/>
    <col min="722" max="727" width="12" style="32" customWidth="1"/>
    <col min="728" max="731" width="9.140625" style="32"/>
    <col min="732" max="733" width="15.28515625" style="32" customWidth="1"/>
    <col min="734" max="734" width="17.7109375" style="32" customWidth="1"/>
    <col min="735" max="735" width="10.42578125" style="32" customWidth="1"/>
    <col min="736" max="736" width="9.140625" style="32"/>
    <col min="737" max="737" width="11" style="32" customWidth="1"/>
    <col min="738" max="741" width="10.28515625" style="32" bestFit="1" customWidth="1"/>
    <col min="742" max="974" width="9.140625" style="32"/>
    <col min="975" max="975" width="29.28515625" style="32" customWidth="1"/>
    <col min="976" max="976" width="10.5703125" style="32" customWidth="1"/>
    <col min="977" max="977" width="10.42578125" style="32" customWidth="1"/>
    <col min="978" max="983" width="12" style="32" customWidth="1"/>
    <col min="984" max="987" width="9.140625" style="32"/>
    <col min="988" max="989" width="15.28515625" style="32" customWidth="1"/>
    <col min="990" max="990" width="17.7109375" style="32" customWidth="1"/>
    <col min="991" max="991" width="10.42578125" style="32" customWidth="1"/>
    <col min="992" max="992" width="9.140625" style="32"/>
    <col min="993" max="993" width="11" style="32" customWidth="1"/>
    <col min="994" max="997" width="10.28515625" style="32" bestFit="1" customWidth="1"/>
    <col min="998" max="1230" width="9.140625" style="32"/>
    <col min="1231" max="1231" width="29.28515625" style="32" customWidth="1"/>
    <col min="1232" max="1232" width="10.5703125" style="32" customWidth="1"/>
    <col min="1233" max="1233" width="10.42578125" style="32" customWidth="1"/>
    <col min="1234" max="1239" width="12" style="32" customWidth="1"/>
    <col min="1240" max="1243" width="9.140625" style="32"/>
    <col min="1244" max="1245" width="15.28515625" style="32" customWidth="1"/>
    <col min="1246" max="1246" width="17.7109375" style="32" customWidth="1"/>
    <col min="1247" max="1247" width="10.42578125" style="32" customWidth="1"/>
    <col min="1248" max="1248" width="9.140625" style="32"/>
    <col min="1249" max="1249" width="11" style="32" customWidth="1"/>
    <col min="1250" max="1253" width="10.28515625" style="32" bestFit="1" customWidth="1"/>
    <col min="1254" max="1486" width="9.140625" style="32"/>
    <col min="1487" max="1487" width="29.28515625" style="32" customWidth="1"/>
    <col min="1488" max="1488" width="10.5703125" style="32" customWidth="1"/>
    <col min="1489" max="1489" width="10.42578125" style="32" customWidth="1"/>
    <col min="1490" max="1495" width="12" style="32" customWidth="1"/>
    <col min="1496" max="1499" width="9.140625" style="32"/>
    <col min="1500" max="1501" width="15.28515625" style="32" customWidth="1"/>
    <col min="1502" max="1502" width="17.7109375" style="32" customWidth="1"/>
    <col min="1503" max="1503" width="10.42578125" style="32" customWidth="1"/>
    <col min="1504" max="1504" width="9.140625" style="32"/>
    <col min="1505" max="1505" width="11" style="32" customWidth="1"/>
    <col min="1506" max="1509" width="10.28515625" style="32" bestFit="1" customWidth="1"/>
    <col min="1510" max="1742" width="9.140625" style="32"/>
    <col min="1743" max="1743" width="29.28515625" style="32" customWidth="1"/>
    <col min="1744" max="1744" width="10.5703125" style="32" customWidth="1"/>
    <col min="1745" max="1745" width="10.42578125" style="32" customWidth="1"/>
    <col min="1746" max="1751" width="12" style="32" customWidth="1"/>
    <col min="1752" max="1755" width="9.140625" style="32"/>
    <col min="1756" max="1757" width="15.28515625" style="32" customWidth="1"/>
    <col min="1758" max="1758" width="17.7109375" style="32" customWidth="1"/>
    <col min="1759" max="1759" width="10.42578125" style="32" customWidth="1"/>
    <col min="1760" max="1760" width="9.140625" style="32"/>
    <col min="1761" max="1761" width="11" style="32" customWidth="1"/>
    <col min="1762" max="1765" width="10.28515625" style="32" bestFit="1" customWidth="1"/>
    <col min="1766" max="1998" width="9.140625" style="32"/>
    <col min="1999" max="1999" width="29.28515625" style="32" customWidth="1"/>
    <col min="2000" max="2000" width="10.5703125" style="32" customWidth="1"/>
    <col min="2001" max="2001" width="10.42578125" style="32" customWidth="1"/>
    <col min="2002" max="2007" width="12" style="32" customWidth="1"/>
    <col min="2008" max="2011" width="9.140625" style="32"/>
    <col min="2012" max="2013" width="15.28515625" style="32" customWidth="1"/>
    <col min="2014" max="2014" width="17.7109375" style="32" customWidth="1"/>
    <col min="2015" max="2015" width="10.42578125" style="32" customWidth="1"/>
    <col min="2016" max="2016" width="9.140625" style="32"/>
    <col min="2017" max="2017" width="11" style="32" customWidth="1"/>
    <col min="2018" max="2021" width="10.28515625" style="32" bestFit="1" customWidth="1"/>
    <col min="2022" max="2254" width="9.140625" style="32"/>
    <col min="2255" max="2255" width="29.28515625" style="32" customWidth="1"/>
    <col min="2256" max="2256" width="10.5703125" style="32" customWidth="1"/>
    <col min="2257" max="2257" width="10.42578125" style="32" customWidth="1"/>
    <col min="2258" max="2263" width="12" style="32" customWidth="1"/>
    <col min="2264" max="2267" width="9.140625" style="32"/>
    <col min="2268" max="2269" width="15.28515625" style="32" customWidth="1"/>
    <col min="2270" max="2270" width="17.7109375" style="32" customWidth="1"/>
    <col min="2271" max="2271" width="10.42578125" style="32" customWidth="1"/>
    <col min="2272" max="2272" width="9.140625" style="32"/>
    <col min="2273" max="2273" width="11" style="32" customWidth="1"/>
    <col min="2274" max="2277" width="10.28515625" style="32" bestFit="1" customWidth="1"/>
    <col min="2278" max="2510" width="9.140625" style="32"/>
    <col min="2511" max="2511" width="29.28515625" style="32" customWidth="1"/>
    <col min="2512" max="2512" width="10.5703125" style="32" customWidth="1"/>
    <col min="2513" max="2513" width="10.42578125" style="32" customWidth="1"/>
    <col min="2514" max="2519" width="12" style="32" customWidth="1"/>
    <col min="2520" max="2523" width="9.140625" style="32"/>
    <col min="2524" max="2525" width="15.28515625" style="32" customWidth="1"/>
    <col min="2526" max="2526" width="17.7109375" style="32" customWidth="1"/>
    <col min="2527" max="2527" width="10.42578125" style="32" customWidth="1"/>
    <col min="2528" max="2528" width="9.140625" style="32"/>
    <col min="2529" max="2529" width="11" style="32" customWidth="1"/>
    <col min="2530" max="2533" width="10.28515625" style="32" bestFit="1" customWidth="1"/>
    <col min="2534" max="2766" width="9.140625" style="32"/>
    <col min="2767" max="2767" width="29.28515625" style="32" customWidth="1"/>
    <col min="2768" max="2768" width="10.5703125" style="32" customWidth="1"/>
    <col min="2769" max="2769" width="10.42578125" style="32" customWidth="1"/>
    <col min="2770" max="2775" width="12" style="32" customWidth="1"/>
    <col min="2776" max="2779" width="9.140625" style="32"/>
    <col min="2780" max="2781" width="15.28515625" style="32" customWidth="1"/>
    <col min="2782" max="2782" width="17.7109375" style="32" customWidth="1"/>
    <col min="2783" max="2783" width="10.42578125" style="32" customWidth="1"/>
    <col min="2784" max="2784" width="9.140625" style="32"/>
    <col min="2785" max="2785" width="11" style="32" customWidth="1"/>
    <col min="2786" max="2789" width="10.28515625" style="32" bestFit="1" customWidth="1"/>
    <col min="2790" max="3022" width="9.140625" style="32"/>
    <col min="3023" max="3023" width="29.28515625" style="32" customWidth="1"/>
    <col min="3024" max="3024" width="10.5703125" style="32" customWidth="1"/>
    <col min="3025" max="3025" width="10.42578125" style="32" customWidth="1"/>
    <col min="3026" max="3031" width="12" style="32" customWidth="1"/>
    <col min="3032" max="3035" width="9.140625" style="32"/>
    <col min="3036" max="3037" width="15.28515625" style="32" customWidth="1"/>
    <col min="3038" max="3038" width="17.7109375" style="32" customWidth="1"/>
    <col min="3039" max="3039" width="10.42578125" style="32" customWidth="1"/>
    <col min="3040" max="3040" width="9.140625" style="32"/>
    <col min="3041" max="3041" width="11" style="32" customWidth="1"/>
    <col min="3042" max="3045" width="10.28515625" style="32" bestFit="1" customWidth="1"/>
    <col min="3046" max="3278" width="9.140625" style="32"/>
    <col min="3279" max="3279" width="29.28515625" style="32" customWidth="1"/>
    <col min="3280" max="3280" width="10.5703125" style="32" customWidth="1"/>
    <col min="3281" max="3281" width="10.42578125" style="32" customWidth="1"/>
    <col min="3282" max="3287" width="12" style="32" customWidth="1"/>
    <col min="3288" max="3291" width="9.140625" style="32"/>
    <col min="3292" max="3293" width="15.28515625" style="32" customWidth="1"/>
    <col min="3294" max="3294" width="17.7109375" style="32" customWidth="1"/>
    <col min="3295" max="3295" width="10.42578125" style="32" customWidth="1"/>
    <col min="3296" max="3296" width="9.140625" style="32"/>
    <col min="3297" max="3297" width="11" style="32" customWidth="1"/>
    <col min="3298" max="3301" width="10.28515625" style="32" bestFit="1" customWidth="1"/>
    <col min="3302" max="3534" width="9.140625" style="32"/>
    <col min="3535" max="3535" width="29.28515625" style="32" customWidth="1"/>
    <col min="3536" max="3536" width="10.5703125" style="32" customWidth="1"/>
    <col min="3537" max="3537" width="10.42578125" style="32" customWidth="1"/>
    <col min="3538" max="3543" width="12" style="32" customWidth="1"/>
    <col min="3544" max="3547" width="9.140625" style="32"/>
    <col min="3548" max="3549" width="15.28515625" style="32" customWidth="1"/>
    <col min="3550" max="3550" width="17.7109375" style="32" customWidth="1"/>
    <col min="3551" max="3551" width="10.42578125" style="32" customWidth="1"/>
    <col min="3552" max="3552" width="9.140625" style="32"/>
    <col min="3553" max="3553" width="11" style="32" customWidth="1"/>
    <col min="3554" max="3557" width="10.28515625" style="32" bestFit="1" customWidth="1"/>
    <col min="3558" max="3790" width="9.140625" style="32"/>
    <col min="3791" max="3791" width="29.28515625" style="32" customWidth="1"/>
    <col min="3792" max="3792" width="10.5703125" style="32" customWidth="1"/>
    <col min="3793" max="3793" width="10.42578125" style="32" customWidth="1"/>
    <col min="3794" max="3799" width="12" style="32" customWidth="1"/>
    <col min="3800" max="3803" width="9.140625" style="32"/>
    <col min="3804" max="3805" width="15.28515625" style="32" customWidth="1"/>
    <col min="3806" max="3806" width="17.7109375" style="32" customWidth="1"/>
    <col min="3807" max="3807" width="10.42578125" style="32" customWidth="1"/>
    <col min="3808" max="3808" width="9.140625" style="32"/>
    <col min="3809" max="3809" width="11" style="32" customWidth="1"/>
    <col min="3810" max="3813" width="10.28515625" style="32" bestFit="1" customWidth="1"/>
    <col min="3814" max="4046" width="9.140625" style="32"/>
    <col min="4047" max="4047" width="29.28515625" style="32" customWidth="1"/>
    <col min="4048" max="4048" width="10.5703125" style="32" customWidth="1"/>
    <col min="4049" max="4049" width="10.42578125" style="32" customWidth="1"/>
    <col min="4050" max="4055" width="12" style="32" customWidth="1"/>
    <col min="4056" max="4059" width="9.140625" style="32"/>
    <col min="4060" max="4061" width="15.28515625" style="32" customWidth="1"/>
    <col min="4062" max="4062" width="17.7109375" style="32" customWidth="1"/>
    <col min="4063" max="4063" width="10.42578125" style="32" customWidth="1"/>
    <col min="4064" max="4064" width="9.140625" style="32"/>
    <col min="4065" max="4065" width="11" style="32" customWidth="1"/>
    <col min="4066" max="4069" width="10.28515625" style="32" bestFit="1" customWidth="1"/>
    <col min="4070" max="4302" width="9.140625" style="32"/>
    <col min="4303" max="4303" width="29.28515625" style="32" customWidth="1"/>
    <col min="4304" max="4304" width="10.5703125" style="32" customWidth="1"/>
    <col min="4305" max="4305" width="10.42578125" style="32" customWidth="1"/>
    <col min="4306" max="4311" width="12" style="32" customWidth="1"/>
    <col min="4312" max="4315" width="9.140625" style="32"/>
    <col min="4316" max="4317" width="15.28515625" style="32" customWidth="1"/>
    <col min="4318" max="4318" width="17.7109375" style="32" customWidth="1"/>
    <col min="4319" max="4319" width="10.42578125" style="32" customWidth="1"/>
    <col min="4320" max="4320" width="9.140625" style="32"/>
    <col min="4321" max="4321" width="11" style="32" customWidth="1"/>
    <col min="4322" max="4325" width="10.28515625" style="32" bestFit="1" customWidth="1"/>
    <col min="4326" max="4558" width="9.140625" style="32"/>
    <col min="4559" max="4559" width="29.28515625" style="32" customWidth="1"/>
    <col min="4560" max="4560" width="10.5703125" style="32" customWidth="1"/>
    <col min="4561" max="4561" width="10.42578125" style="32" customWidth="1"/>
    <col min="4562" max="4567" width="12" style="32" customWidth="1"/>
    <col min="4568" max="4571" width="9.140625" style="32"/>
    <col min="4572" max="4573" width="15.28515625" style="32" customWidth="1"/>
    <col min="4574" max="4574" width="17.7109375" style="32" customWidth="1"/>
    <col min="4575" max="4575" width="10.42578125" style="32" customWidth="1"/>
    <col min="4576" max="4576" width="9.140625" style="32"/>
    <col min="4577" max="4577" width="11" style="32" customWidth="1"/>
    <col min="4578" max="4581" width="10.28515625" style="32" bestFit="1" customWidth="1"/>
    <col min="4582" max="4814" width="9.140625" style="32"/>
    <col min="4815" max="4815" width="29.28515625" style="32" customWidth="1"/>
    <col min="4816" max="4816" width="10.5703125" style="32" customWidth="1"/>
    <col min="4817" max="4817" width="10.42578125" style="32" customWidth="1"/>
    <col min="4818" max="4823" width="12" style="32" customWidth="1"/>
    <col min="4824" max="4827" width="9.140625" style="32"/>
    <col min="4828" max="4829" width="15.28515625" style="32" customWidth="1"/>
    <col min="4830" max="4830" width="17.7109375" style="32" customWidth="1"/>
    <col min="4831" max="4831" width="10.42578125" style="32" customWidth="1"/>
    <col min="4832" max="4832" width="9.140625" style="32"/>
    <col min="4833" max="4833" width="11" style="32" customWidth="1"/>
    <col min="4834" max="4837" width="10.28515625" style="32" bestFit="1" customWidth="1"/>
    <col min="4838" max="5070" width="9.140625" style="32"/>
    <col min="5071" max="5071" width="29.28515625" style="32" customWidth="1"/>
    <col min="5072" max="5072" width="10.5703125" style="32" customWidth="1"/>
    <col min="5073" max="5073" width="10.42578125" style="32" customWidth="1"/>
    <col min="5074" max="5079" width="12" style="32" customWidth="1"/>
    <col min="5080" max="5083" width="9.140625" style="32"/>
    <col min="5084" max="5085" width="15.28515625" style="32" customWidth="1"/>
    <col min="5086" max="5086" width="17.7109375" style="32" customWidth="1"/>
    <col min="5087" max="5087" width="10.42578125" style="32" customWidth="1"/>
    <col min="5088" max="5088" width="9.140625" style="32"/>
    <col min="5089" max="5089" width="11" style="32" customWidth="1"/>
    <col min="5090" max="5093" width="10.28515625" style="32" bestFit="1" customWidth="1"/>
    <col min="5094" max="5326" width="9.140625" style="32"/>
    <col min="5327" max="5327" width="29.28515625" style="32" customWidth="1"/>
    <col min="5328" max="5328" width="10.5703125" style="32" customWidth="1"/>
    <col min="5329" max="5329" width="10.42578125" style="32" customWidth="1"/>
    <col min="5330" max="5335" width="12" style="32" customWidth="1"/>
    <col min="5336" max="5339" width="9.140625" style="32"/>
    <col min="5340" max="5341" width="15.28515625" style="32" customWidth="1"/>
    <col min="5342" max="5342" width="17.7109375" style="32" customWidth="1"/>
    <col min="5343" max="5343" width="10.42578125" style="32" customWidth="1"/>
    <col min="5344" max="5344" width="9.140625" style="32"/>
    <col min="5345" max="5345" width="11" style="32" customWidth="1"/>
    <col min="5346" max="5349" width="10.28515625" style="32" bestFit="1" customWidth="1"/>
    <col min="5350" max="5582" width="9.140625" style="32"/>
    <col min="5583" max="5583" width="29.28515625" style="32" customWidth="1"/>
    <col min="5584" max="5584" width="10.5703125" style="32" customWidth="1"/>
    <col min="5585" max="5585" width="10.42578125" style="32" customWidth="1"/>
    <col min="5586" max="5591" width="12" style="32" customWidth="1"/>
    <col min="5592" max="5595" width="9.140625" style="32"/>
    <col min="5596" max="5597" width="15.28515625" style="32" customWidth="1"/>
    <col min="5598" max="5598" width="17.7109375" style="32" customWidth="1"/>
    <col min="5599" max="5599" width="10.42578125" style="32" customWidth="1"/>
    <col min="5600" max="5600" width="9.140625" style="32"/>
    <col min="5601" max="5601" width="11" style="32" customWidth="1"/>
    <col min="5602" max="5605" width="10.28515625" style="32" bestFit="1" customWidth="1"/>
    <col min="5606" max="5838" width="9.140625" style="32"/>
    <col min="5839" max="5839" width="29.28515625" style="32" customWidth="1"/>
    <col min="5840" max="5840" width="10.5703125" style="32" customWidth="1"/>
    <col min="5841" max="5841" width="10.42578125" style="32" customWidth="1"/>
    <col min="5842" max="5847" width="12" style="32" customWidth="1"/>
    <col min="5848" max="5851" width="9.140625" style="32"/>
    <col min="5852" max="5853" width="15.28515625" style="32" customWidth="1"/>
    <col min="5854" max="5854" width="17.7109375" style="32" customWidth="1"/>
    <col min="5855" max="5855" width="10.42578125" style="32" customWidth="1"/>
    <col min="5856" max="5856" width="9.140625" style="32"/>
    <col min="5857" max="5857" width="11" style="32" customWidth="1"/>
    <col min="5858" max="5861" width="10.28515625" style="32" bestFit="1" customWidth="1"/>
    <col min="5862" max="6094" width="9.140625" style="32"/>
    <col min="6095" max="6095" width="29.28515625" style="32" customWidth="1"/>
    <col min="6096" max="6096" width="10.5703125" style="32" customWidth="1"/>
    <col min="6097" max="6097" width="10.42578125" style="32" customWidth="1"/>
    <col min="6098" max="6103" width="12" style="32" customWidth="1"/>
    <col min="6104" max="6107" width="9.140625" style="32"/>
    <col min="6108" max="6109" width="15.28515625" style="32" customWidth="1"/>
    <col min="6110" max="6110" width="17.7109375" style="32" customWidth="1"/>
    <col min="6111" max="6111" width="10.42578125" style="32" customWidth="1"/>
    <col min="6112" max="6112" width="9.140625" style="32"/>
    <col min="6113" max="6113" width="11" style="32" customWidth="1"/>
    <col min="6114" max="6117" width="10.28515625" style="32" bestFit="1" customWidth="1"/>
    <col min="6118" max="6350" width="9.140625" style="32"/>
    <col min="6351" max="6351" width="29.28515625" style="32" customWidth="1"/>
    <col min="6352" max="6352" width="10.5703125" style="32" customWidth="1"/>
    <col min="6353" max="6353" width="10.42578125" style="32" customWidth="1"/>
    <col min="6354" max="6359" width="12" style="32" customWidth="1"/>
    <col min="6360" max="6363" width="9.140625" style="32"/>
    <col min="6364" max="6365" width="15.28515625" style="32" customWidth="1"/>
    <col min="6366" max="6366" width="17.7109375" style="32" customWidth="1"/>
    <col min="6367" max="6367" width="10.42578125" style="32" customWidth="1"/>
    <col min="6368" max="6368" width="9.140625" style="32"/>
    <col min="6369" max="6369" width="11" style="32" customWidth="1"/>
    <col min="6370" max="6373" width="10.28515625" style="32" bestFit="1" customWidth="1"/>
    <col min="6374" max="6606" width="9.140625" style="32"/>
    <col min="6607" max="6607" width="29.28515625" style="32" customWidth="1"/>
    <col min="6608" max="6608" width="10.5703125" style="32" customWidth="1"/>
    <col min="6609" max="6609" width="10.42578125" style="32" customWidth="1"/>
    <col min="6610" max="6615" width="12" style="32" customWidth="1"/>
    <col min="6616" max="6619" width="9.140625" style="32"/>
    <col min="6620" max="6621" width="15.28515625" style="32" customWidth="1"/>
    <col min="6622" max="6622" width="17.7109375" style="32" customWidth="1"/>
    <col min="6623" max="6623" width="10.42578125" style="32" customWidth="1"/>
    <col min="6624" max="6624" width="9.140625" style="32"/>
    <col min="6625" max="6625" width="11" style="32" customWidth="1"/>
    <col min="6626" max="6629" width="10.28515625" style="32" bestFit="1" customWidth="1"/>
    <col min="6630" max="6862" width="9.140625" style="32"/>
    <col min="6863" max="6863" width="29.28515625" style="32" customWidth="1"/>
    <col min="6864" max="6864" width="10.5703125" style="32" customWidth="1"/>
    <col min="6865" max="6865" width="10.42578125" style="32" customWidth="1"/>
    <col min="6866" max="6871" width="12" style="32" customWidth="1"/>
    <col min="6872" max="6875" width="9.140625" style="32"/>
    <col min="6876" max="6877" width="15.28515625" style="32" customWidth="1"/>
    <col min="6878" max="6878" width="17.7109375" style="32" customWidth="1"/>
    <col min="6879" max="6879" width="10.42578125" style="32" customWidth="1"/>
    <col min="6880" max="6880" width="9.140625" style="32"/>
    <col min="6881" max="6881" width="11" style="32" customWidth="1"/>
    <col min="6882" max="6885" width="10.28515625" style="32" bestFit="1" customWidth="1"/>
    <col min="6886" max="7118" width="9.140625" style="32"/>
    <col min="7119" max="7119" width="29.28515625" style="32" customWidth="1"/>
    <col min="7120" max="7120" width="10.5703125" style="32" customWidth="1"/>
    <col min="7121" max="7121" width="10.42578125" style="32" customWidth="1"/>
    <col min="7122" max="7127" width="12" style="32" customWidth="1"/>
    <col min="7128" max="7131" width="9.140625" style="32"/>
    <col min="7132" max="7133" width="15.28515625" style="32" customWidth="1"/>
    <col min="7134" max="7134" width="17.7109375" style="32" customWidth="1"/>
    <col min="7135" max="7135" width="10.42578125" style="32" customWidth="1"/>
    <col min="7136" max="7136" width="9.140625" style="32"/>
    <col min="7137" max="7137" width="11" style="32" customWidth="1"/>
    <col min="7138" max="7141" width="10.28515625" style="32" bestFit="1" customWidth="1"/>
    <col min="7142" max="7374" width="9.140625" style="32"/>
    <col min="7375" max="7375" width="29.28515625" style="32" customWidth="1"/>
    <col min="7376" max="7376" width="10.5703125" style="32" customWidth="1"/>
    <col min="7377" max="7377" width="10.42578125" style="32" customWidth="1"/>
    <col min="7378" max="7383" width="12" style="32" customWidth="1"/>
    <col min="7384" max="7387" width="9.140625" style="32"/>
    <col min="7388" max="7389" width="15.28515625" style="32" customWidth="1"/>
    <col min="7390" max="7390" width="17.7109375" style="32" customWidth="1"/>
    <col min="7391" max="7391" width="10.42578125" style="32" customWidth="1"/>
    <col min="7392" max="7392" width="9.140625" style="32"/>
    <col min="7393" max="7393" width="11" style="32" customWidth="1"/>
    <col min="7394" max="7397" width="10.28515625" style="32" bestFit="1" customWidth="1"/>
    <col min="7398" max="7630" width="9.140625" style="32"/>
    <col min="7631" max="7631" width="29.28515625" style="32" customWidth="1"/>
    <col min="7632" max="7632" width="10.5703125" style="32" customWidth="1"/>
    <col min="7633" max="7633" width="10.42578125" style="32" customWidth="1"/>
    <col min="7634" max="7639" width="12" style="32" customWidth="1"/>
    <col min="7640" max="7643" width="9.140625" style="32"/>
    <col min="7644" max="7645" width="15.28515625" style="32" customWidth="1"/>
    <col min="7646" max="7646" width="17.7109375" style="32" customWidth="1"/>
    <col min="7647" max="7647" width="10.42578125" style="32" customWidth="1"/>
    <col min="7648" max="7648" width="9.140625" style="32"/>
    <col min="7649" max="7649" width="11" style="32" customWidth="1"/>
    <col min="7650" max="7653" width="10.28515625" style="32" bestFit="1" customWidth="1"/>
    <col min="7654" max="7886" width="9.140625" style="32"/>
    <col min="7887" max="7887" width="29.28515625" style="32" customWidth="1"/>
    <col min="7888" max="7888" width="10.5703125" style="32" customWidth="1"/>
    <col min="7889" max="7889" width="10.42578125" style="32" customWidth="1"/>
    <col min="7890" max="7895" width="12" style="32" customWidth="1"/>
    <col min="7896" max="7899" width="9.140625" style="32"/>
    <col min="7900" max="7901" width="15.28515625" style="32" customWidth="1"/>
    <col min="7902" max="7902" width="17.7109375" style="32" customWidth="1"/>
    <col min="7903" max="7903" width="10.42578125" style="32" customWidth="1"/>
    <col min="7904" max="7904" width="9.140625" style="32"/>
    <col min="7905" max="7905" width="11" style="32" customWidth="1"/>
    <col min="7906" max="7909" width="10.28515625" style="32" bestFit="1" customWidth="1"/>
    <col min="7910" max="8142" width="9.140625" style="32"/>
    <col min="8143" max="8143" width="29.28515625" style="32" customWidth="1"/>
    <col min="8144" max="8144" width="10.5703125" style="32" customWidth="1"/>
    <col min="8145" max="8145" width="10.42578125" style="32" customWidth="1"/>
    <col min="8146" max="8151" width="12" style="32" customWidth="1"/>
    <col min="8152" max="8155" width="9.140625" style="32"/>
    <col min="8156" max="8157" width="15.28515625" style="32" customWidth="1"/>
    <col min="8158" max="8158" width="17.7109375" style="32" customWidth="1"/>
    <col min="8159" max="8159" width="10.42578125" style="32" customWidth="1"/>
    <col min="8160" max="8160" width="9.140625" style="32"/>
    <col min="8161" max="8161" width="11" style="32" customWidth="1"/>
    <col min="8162" max="8165" width="10.28515625" style="32" bestFit="1" customWidth="1"/>
    <col min="8166" max="8398" width="9.140625" style="32"/>
    <col min="8399" max="8399" width="29.28515625" style="32" customWidth="1"/>
    <col min="8400" max="8400" width="10.5703125" style="32" customWidth="1"/>
    <col min="8401" max="8401" width="10.42578125" style="32" customWidth="1"/>
    <col min="8402" max="8407" width="12" style="32" customWidth="1"/>
    <col min="8408" max="8411" width="9.140625" style="32"/>
    <col min="8412" max="8413" width="15.28515625" style="32" customWidth="1"/>
    <col min="8414" max="8414" width="17.7109375" style="32" customWidth="1"/>
    <col min="8415" max="8415" width="10.42578125" style="32" customWidth="1"/>
    <col min="8416" max="8416" width="9.140625" style="32"/>
    <col min="8417" max="8417" width="11" style="32" customWidth="1"/>
    <col min="8418" max="8421" width="10.28515625" style="32" bestFit="1" customWidth="1"/>
    <col min="8422" max="8654" width="9.140625" style="32"/>
    <col min="8655" max="8655" width="29.28515625" style="32" customWidth="1"/>
    <col min="8656" max="8656" width="10.5703125" style="32" customWidth="1"/>
    <col min="8657" max="8657" width="10.42578125" style="32" customWidth="1"/>
    <col min="8658" max="8663" width="12" style="32" customWidth="1"/>
    <col min="8664" max="8667" width="9.140625" style="32"/>
    <col min="8668" max="8669" width="15.28515625" style="32" customWidth="1"/>
    <col min="8670" max="8670" width="17.7109375" style="32" customWidth="1"/>
    <col min="8671" max="8671" width="10.42578125" style="32" customWidth="1"/>
    <col min="8672" max="8672" width="9.140625" style="32"/>
    <col min="8673" max="8673" width="11" style="32" customWidth="1"/>
    <col min="8674" max="8677" width="10.28515625" style="32" bestFit="1" customWidth="1"/>
    <col min="8678" max="8910" width="9.140625" style="32"/>
    <col min="8911" max="8911" width="29.28515625" style="32" customWidth="1"/>
    <col min="8912" max="8912" width="10.5703125" style="32" customWidth="1"/>
    <col min="8913" max="8913" width="10.42578125" style="32" customWidth="1"/>
    <col min="8914" max="8919" width="12" style="32" customWidth="1"/>
    <col min="8920" max="8923" width="9.140625" style="32"/>
    <col min="8924" max="8925" width="15.28515625" style="32" customWidth="1"/>
    <col min="8926" max="8926" width="17.7109375" style="32" customWidth="1"/>
    <col min="8927" max="8927" width="10.42578125" style="32" customWidth="1"/>
    <col min="8928" max="8928" width="9.140625" style="32"/>
    <col min="8929" max="8929" width="11" style="32" customWidth="1"/>
    <col min="8930" max="8933" width="10.28515625" style="32" bestFit="1" customWidth="1"/>
    <col min="8934" max="9166" width="9.140625" style="32"/>
    <col min="9167" max="9167" width="29.28515625" style="32" customWidth="1"/>
    <col min="9168" max="9168" width="10.5703125" style="32" customWidth="1"/>
    <col min="9169" max="9169" width="10.42578125" style="32" customWidth="1"/>
    <col min="9170" max="9175" width="12" style="32" customWidth="1"/>
    <col min="9176" max="9179" width="9.140625" style="32"/>
    <col min="9180" max="9181" width="15.28515625" style="32" customWidth="1"/>
    <col min="9182" max="9182" width="17.7109375" style="32" customWidth="1"/>
    <col min="9183" max="9183" width="10.42578125" style="32" customWidth="1"/>
    <col min="9184" max="9184" width="9.140625" style="32"/>
    <col min="9185" max="9185" width="11" style="32" customWidth="1"/>
    <col min="9186" max="9189" width="10.28515625" style="32" bestFit="1" customWidth="1"/>
    <col min="9190" max="9422" width="9.140625" style="32"/>
    <col min="9423" max="9423" width="29.28515625" style="32" customWidth="1"/>
    <col min="9424" max="9424" width="10.5703125" style="32" customWidth="1"/>
    <col min="9425" max="9425" width="10.42578125" style="32" customWidth="1"/>
    <col min="9426" max="9431" width="12" style="32" customWidth="1"/>
    <col min="9432" max="9435" width="9.140625" style="32"/>
    <col min="9436" max="9437" width="15.28515625" style="32" customWidth="1"/>
    <col min="9438" max="9438" width="17.7109375" style="32" customWidth="1"/>
    <col min="9439" max="9439" width="10.42578125" style="32" customWidth="1"/>
    <col min="9440" max="9440" width="9.140625" style="32"/>
    <col min="9441" max="9441" width="11" style="32" customWidth="1"/>
    <col min="9442" max="9445" width="10.28515625" style="32" bestFit="1" customWidth="1"/>
    <col min="9446" max="9678" width="9.140625" style="32"/>
    <col min="9679" max="9679" width="29.28515625" style="32" customWidth="1"/>
    <col min="9680" max="9680" width="10.5703125" style="32" customWidth="1"/>
    <col min="9681" max="9681" width="10.42578125" style="32" customWidth="1"/>
    <col min="9682" max="9687" width="12" style="32" customWidth="1"/>
    <col min="9688" max="9691" width="9.140625" style="32"/>
    <col min="9692" max="9693" width="15.28515625" style="32" customWidth="1"/>
    <col min="9694" max="9694" width="17.7109375" style="32" customWidth="1"/>
    <col min="9695" max="9695" width="10.42578125" style="32" customWidth="1"/>
    <col min="9696" max="9696" width="9.140625" style="32"/>
    <col min="9697" max="9697" width="11" style="32" customWidth="1"/>
    <col min="9698" max="9701" width="10.28515625" style="32" bestFit="1" customWidth="1"/>
    <col min="9702" max="9934" width="9.140625" style="32"/>
    <col min="9935" max="9935" width="29.28515625" style="32" customWidth="1"/>
    <col min="9936" max="9936" width="10.5703125" style="32" customWidth="1"/>
    <col min="9937" max="9937" width="10.42578125" style="32" customWidth="1"/>
    <col min="9938" max="9943" width="12" style="32" customWidth="1"/>
    <col min="9944" max="9947" width="9.140625" style="32"/>
    <col min="9948" max="9949" width="15.28515625" style="32" customWidth="1"/>
    <col min="9950" max="9950" width="17.7109375" style="32" customWidth="1"/>
    <col min="9951" max="9951" width="10.42578125" style="32" customWidth="1"/>
    <col min="9952" max="9952" width="9.140625" style="32"/>
    <col min="9953" max="9953" width="11" style="32" customWidth="1"/>
    <col min="9954" max="9957" width="10.28515625" style="32" bestFit="1" customWidth="1"/>
    <col min="9958" max="10190" width="9.140625" style="32"/>
    <col min="10191" max="10191" width="29.28515625" style="32" customWidth="1"/>
    <col min="10192" max="10192" width="10.5703125" style="32" customWidth="1"/>
    <col min="10193" max="10193" width="10.42578125" style="32" customWidth="1"/>
    <col min="10194" max="10199" width="12" style="32" customWidth="1"/>
    <col min="10200" max="10203" width="9.140625" style="32"/>
    <col min="10204" max="10205" width="15.28515625" style="32" customWidth="1"/>
    <col min="10206" max="10206" width="17.7109375" style="32" customWidth="1"/>
    <col min="10207" max="10207" width="10.42578125" style="32" customWidth="1"/>
    <col min="10208" max="10208" width="9.140625" style="32"/>
    <col min="10209" max="10209" width="11" style="32" customWidth="1"/>
    <col min="10210" max="10213" width="10.28515625" style="32" bestFit="1" customWidth="1"/>
    <col min="10214" max="10446" width="9.140625" style="32"/>
    <col min="10447" max="10447" width="29.28515625" style="32" customWidth="1"/>
    <col min="10448" max="10448" width="10.5703125" style="32" customWidth="1"/>
    <col min="10449" max="10449" width="10.42578125" style="32" customWidth="1"/>
    <col min="10450" max="10455" width="12" style="32" customWidth="1"/>
    <col min="10456" max="10459" width="9.140625" style="32"/>
    <col min="10460" max="10461" width="15.28515625" style="32" customWidth="1"/>
    <col min="10462" max="10462" width="17.7109375" style="32" customWidth="1"/>
    <col min="10463" max="10463" width="10.42578125" style="32" customWidth="1"/>
    <col min="10464" max="10464" width="9.140625" style="32"/>
    <col min="10465" max="10465" width="11" style="32" customWidth="1"/>
    <col min="10466" max="10469" width="10.28515625" style="32" bestFit="1" customWidth="1"/>
    <col min="10470" max="10702" width="9.140625" style="32"/>
    <col min="10703" max="10703" width="29.28515625" style="32" customWidth="1"/>
    <col min="10704" max="10704" width="10.5703125" style="32" customWidth="1"/>
    <col min="10705" max="10705" width="10.42578125" style="32" customWidth="1"/>
    <col min="10706" max="10711" width="12" style="32" customWidth="1"/>
    <col min="10712" max="10715" width="9.140625" style="32"/>
    <col min="10716" max="10717" width="15.28515625" style="32" customWidth="1"/>
    <col min="10718" max="10718" width="17.7109375" style="32" customWidth="1"/>
    <col min="10719" max="10719" width="10.42578125" style="32" customWidth="1"/>
    <col min="10720" max="10720" width="9.140625" style="32"/>
    <col min="10721" max="10721" width="11" style="32" customWidth="1"/>
    <col min="10722" max="10725" width="10.28515625" style="32" bestFit="1" customWidth="1"/>
    <col min="10726" max="10958" width="9.140625" style="32"/>
    <col min="10959" max="10959" width="29.28515625" style="32" customWidth="1"/>
    <col min="10960" max="10960" width="10.5703125" style="32" customWidth="1"/>
    <col min="10961" max="10961" width="10.42578125" style="32" customWidth="1"/>
    <col min="10962" max="10967" width="12" style="32" customWidth="1"/>
    <col min="10968" max="10971" width="9.140625" style="32"/>
    <col min="10972" max="10973" width="15.28515625" style="32" customWidth="1"/>
    <col min="10974" max="10974" width="17.7109375" style="32" customWidth="1"/>
    <col min="10975" max="10975" width="10.42578125" style="32" customWidth="1"/>
    <col min="10976" max="10976" width="9.140625" style="32"/>
    <col min="10977" max="10977" width="11" style="32" customWidth="1"/>
    <col min="10978" max="10981" width="10.28515625" style="32" bestFit="1" customWidth="1"/>
    <col min="10982" max="11214" width="9.140625" style="32"/>
    <col min="11215" max="11215" width="29.28515625" style="32" customWidth="1"/>
    <col min="11216" max="11216" width="10.5703125" style="32" customWidth="1"/>
    <col min="11217" max="11217" width="10.42578125" style="32" customWidth="1"/>
    <col min="11218" max="11223" width="12" style="32" customWidth="1"/>
    <col min="11224" max="11227" width="9.140625" style="32"/>
    <col min="11228" max="11229" width="15.28515625" style="32" customWidth="1"/>
    <col min="11230" max="11230" width="17.7109375" style="32" customWidth="1"/>
    <col min="11231" max="11231" width="10.42578125" style="32" customWidth="1"/>
    <col min="11232" max="11232" width="9.140625" style="32"/>
    <col min="11233" max="11233" width="11" style="32" customWidth="1"/>
    <col min="11234" max="11237" width="10.28515625" style="32" bestFit="1" customWidth="1"/>
    <col min="11238" max="11470" width="9.140625" style="32"/>
    <col min="11471" max="11471" width="29.28515625" style="32" customWidth="1"/>
    <col min="11472" max="11472" width="10.5703125" style="32" customWidth="1"/>
    <col min="11473" max="11473" width="10.42578125" style="32" customWidth="1"/>
    <col min="11474" max="11479" width="12" style="32" customWidth="1"/>
    <col min="11480" max="11483" width="9.140625" style="32"/>
    <col min="11484" max="11485" width="15.28515625" style="32" customWidth="1"/>
    <col min="11486" max="11486" width="17.7109375" style="32" customWidth="1"/>
    <col min="11487" max="11487" width="10.42578125" style="32" customWidth="1"/>
    <col min="11488" max="11488" width="9.140625" style="32"/>
    <col min="11489" max="11489" width="11" style="32" customWidth="1"/>
    <col min="11490" max="11493" width="10.28515625" style="32" bestFit="1" customWidth="1"/>
    <col min="11494" max="11726" width="9.140625" style="32"/>
    <col min="11727" max="11727" width="29.28515625" style="32" customWidth="1"/>
    <col min="11728" max="11728" width="10.5703125" style="32" customWidth="1"/>
    <col min="11729" max="11729" width="10.42578125" style="32" customWidth="1"/>
    <col min="11730" max="11735" width="12" style="32" customWidth="1"/>
    <col min="11736" max="11739" width="9.140625" style="32"/>
    <col min="11740" max="11741" width="15.28515625" style="32" customWidth="1"/>
    <col min="11742" max="11742" width="17.7109375" style="32" customWidth="1"/>
    <col min="11743" max="11743" width="10.42578125" style="32" customWidth="1"/>
    <col min="11744" max="11744" width="9.140625" style="32"/>
    <col min="11745" max="11745" width="11" style="32" customWidth="1"/>
    <col min="11746" max="11749" width="10.28515625" style="32" bestFit="1" customWidth="1"/>
    <col min="11750" max="11982" width="9.140625" style="32"/>
    <col min="11983" max="11983" width="29.28515625" style="32" customWidth="1"/>
    <col min="11984" max="11984" width="10.5703125" style="32" customWidth="1"/>
    <col min="11985" max="11985" width="10.42578125" style="32" customWidth="1"/>
    <col min="11986" max="11991" width="12" style="32" customWidth="1"/>
    <col min="11992" max="11995" width="9.140625" style="32"/>
    <col min="11996" max="11997" width="15.28515625" style="32" customWidth="1"/>
    <col min="11998" max="11998" width="17.7109375" style="32" customWidth="1"/>
    <col min="11999" max="11999" width="10.42578125" style="32" customWidth="1"/>
    <col min="12000" max="12000" width="9.140625" style="32"/>
    <col min="12001" max="12001" width="11" style="32" customWidth="1"/>
    <col min="12002" max="12005" width="10.28515625" style="32" bestFit="1" customWidth="1"/>
    <col min="12006" max="12238" width="9.140625" style="32"/>
    <col min="12239" max="12239" width="29.28515625" style="32" customWidth="1"/>
    <col min="12240" max="12240" width="10.5703125" style="32" customWidth="1"/>
    <col min="12241" max="12241" width="10.42578125" style="32" customWidth="1"/>
    <col min="12242" max="12247" width="12" style="32" customWidth="1"/>
    <col min="12248" max="12251" width="9.140625" style="32"/>
    <col min="12252" max="12253" width="15.28515625" style="32" customWidth="1"/>
    <col min="12254" max="12254" width="17.7109375" style="32" customWidth="1"/>
    <col min="12255" max="12255" width="10.42578125" style="32" customWidth="1"/>
    <col min="12256" max="12256" width="9.140625" style="32"/>
    <col min="12257" max="12257" width="11" style="32" customWidth="1"/>
    <col min="12258" max="12261" width="10.28515625" style="32" bestFit="1" customWidth="1"/>
    <col min="12262" max="12494" width="9.140625" style="32"/>
    <col min="12495" max="12495" width="29.28515625" style="32" customWidth="1"/>
    <col min="12496" max="12496" width="10.5703125" style="32" customWidth="1"/>
    <col min="12497" max="12497" width="10.42578125" style="32" customWidth="1"/>
    <col min="12498" max="12503" width="12" style="32" customWidth="1"/>
    <col min="12504" max="12507" width="9.140625" style="32"/>
    <col min="12508" max="12509" width="15.28515625" style="32" customWidth="1"/>
    <col min="12510" max="12510" width="17.7109375" style="32" customWidth="1"/>
    <col min="12511" max="12511" width="10.42578125" style="32" customWidth="1"/>
    <col min="12512" max="12512" width="9.140625" style="32"/>
    <col min="12513" max="12513" width="11" style="32" customWidth="1"/>
    <col min="12514" max="12517" width="10.28515625" style="32" bestFit="1" customWidth="1"/>
    <col min="12518" max="12750" width="9.140625" style="32"/>
    <col min="12751" max="12751" width="29.28515625" style="32" customWidth="1"/>
    <col min="12752" max="12752" width="10.5703125" style="32" customWidth="1"/>
    <col min="12753" max="12753" width="10.42578125" style="32" customWidth="1"/>
    <col min="12754" max="12759" width="12" style="32" customWidth="1"/>
    <col min="12760" max="12763" width="9.140625" style="32"/>
    <col min="12764" max="12765" width="15.28515625" style="32" customWidth="1"/>
    <col min="12766" max="12766" width="17.7109375" style="32" customWidth="1"/>
    <col min="12767" max="12767" width="10.42578125" style="32" customWidth="1"/>
    <col min="12768" max="12768" width="9.140625" style="32"/>
    <col min="12769" max="12769" width="11" style="32" customWidth="1"/>
    <col min="12770" max="12773" width="10.28515625" style="32" bestFit="1" customWidth="1"/>
    <col min="12774" max="13006" width="9.140625" style="32"/>
    <col min="13007" max="13007" width="29.28515625" style="32" customWidth="1"/>
    <col min="13008" max="13008" width="10.5703125" style="32" customWidth="1"/>
    <col min="13009" max="13009" width="10.42578125" style="32" customWidth="1"/>
    <col min="13010" max="13015" width="12" style="32" customWidth="1"/>
    <col min="13016" max="13019" width="9.140625" style="32"/>
    <col min="13020" max="13021" width="15.28515625" style="32" customWidth="1"/>
    <col min="13022" max="13022" width="17.7109375" style="32" customWidth="1"/>
    <col min="13023" max="13023" width="10.42578125" style="32" customWidth="1"/>
    <col min="13024" max="13024" width="9.140625" style="32"/>
    <col min="13025" max="13025" width="11" style="32" customWidth="1"/>
    <col min="13026" max="13029" width="10.28515625" style="32" bestFit="1" customWidth="1"/>
    <col min="13030" max="13262" width="9.140625" style="32"/>
    <col min="13263" max="13263" width="29.28515625" style="32" customWidth="1"/>
    <col min="13264" max="13264" width="10.5703125" style="32" customWidth="1"/>
    <col min="13265" max="13265" width="10.42578125" style="32" customWidth="1"/>
    <col min="13266" max="13271" width="12" style="32" customWidth="1"/>
    <col min="13272" max="13275" width="9.140625" style="32"/>
    <col min="13276" max="13277" width="15.28515625" style="32" customWidth="1"/>
    <col min="13278" max="13278" width="17.7109375" style="32" customWidth="1"/>
    <col min="13279" max="13279" width="10.42578125" style="32" customWidth="1"/>
    <col min="13280" max="13280" width="9.140625" style="32"/>
    <col min="13281" max="13281" width="11" style="32" customWidth="1"/>
    <col min="13282" max="13285" width="10.28515625" style="32" bestFit="1" customWidth="1"/>
    <col min="13286" max="13518" width="9.140625" style="32"/>
    <col min="13519" max="13519" width="29.28515625" style="32" customWidth="1"/>
    <col min="13520" max="13520" width="10.5703125" style="32" customWidth="1"/>
    <col min="13521" max="13521" width="10.42578125" style="32" customWidth="1"/>
    <col min="13522" max="13527" width="12" style="32" customWidth="1"/>
    <col min="13528" max="13531" width="9.140625" style="32"/>
    <col min="13532" max="13533" width="15.28515625" style="32" customWidth="1"/>
    <col min="13534" max="13534" width="17.7109375" style="32" customWidth="1"/>
    <col min="13535" max="13535" width="10.42578125" style="32" customWidth="1"/>
    <col min="13536" max="13536" width="9.140625" style="32"/>
    <col min="13537" max="13537" width="11" style="32" customWidth="1"/>
    <col min="13538" max="13541" width="10.28515625" style="32" bestFit="1" customWidth="1"/>
    <col min="13542" max="13774" width="9.140625" style="32"/>
    <col min="13775" max="13775" width="29.28515625" style="32" customWidth="1"/>
    <col min="13776" max="13776" width="10.5703125" style="32" customWidth="1"/>
    <col min="13777" max="13777" width="10.42578125" style="32" customWidth="1"/>
    <col min="13778" max="13783" width="12" style="32" customWidth="1"/>
    <col min="13784" max="13787" width="9.140625" style="32"/>
    <col min="13788" max="13789" width="15.28515625" style="32" customWidth="1"/>
    <col min="13790" max="13790" width="17.7109375" style="32" customWidth="1"/>
    <col min="13791" max="13791" width="10.42578125" style="32" customWidth="1"/>
    <col min="13792" max="13792" width="9.140625" style="32"/>
    <col min="13793" max="13793" width="11" style="32" customWidth="1"/>
    <col min="13794" max="13797" width="10.28515625" style="32" bestFit="1" customWidth="1"/>
    <col min="13798" max="14030" width="9.140625" style="32"/>
    <col min="14031" max="14031" width="29.28515625" style="32" customWidth="1"/>
    <col min="14032" max="14032" width="10.5703125" style="32" customWidth="1"/>
    <col min="14033" max="14033" width="10.42578125" style="32" customWidth="1"/>
    <col min="14034" max="14039" width="12" style="32" customWidth="1"/>
    <col min="14040" max="14043" width="9.140625" style="32"/>
    <col min="14044" max="14045" width="15.28515625" style="32" customWidth="1"/>
    <col min="14046" max="14046" width="17.7109375" style="32" customWidth="1"/>
    <col min="14047" max="14047" width="10.42578125" style="32" customWidth="1"/>
    <col min="14048" max="14048" width="9.140625" style="32"/>
    <col min="14049" max="14049" width="11" style="32" customWidth="1"/>
    <col min="14050" max="14053" width="10.28515625" style="32" bestFit="1" customWidth="1"/>
    <col min="14054" max="14286" width="9.140625" style="32"/>
    <col min="14287" max="14287" width="29.28515625" style="32" customWidth="1"/>
    <col min="14288" max="14288" width="10.5703125" style="32" customWidth="1"/>
    <col min="14289" max="14289" width="10.42578125" style="32" customWidth="1"/>
    <col min="14290" max="14295" width="12" style="32" customWidth="1"/>
    <col min="14296" max="14299" width="9.140625" style="32"/>
    <col min="14300" max="14301" width="15.28515625" style="32" customWidth="1"/>
    <col min="14302" max="14302" width="17.7109375" style="32" customWidth="1"/>
    <col min="14303" max="14303" width="10.42578125" style="32" customWidth="1"/>
    <col min="14304" max="14304" width="9.140625" style="32"/>
    <col min="14305" max="14305" width="11" style="32" customWidth="1"/>
    <col min="14306" max="14309" width="10.28515625" style="32" bestFit="1" customWidth="1"/>
    <col min="14310" max="14542" width="9.140625" style="32"/>
    <col min="14543" max="14543" width="29.28515625" style="32" customWidth="1"/>
    <col min="14544" max="14544" width="10.5703125" style="32" customWidth="1"/>
    <col min="14545" max="14545" width="10.42578125" style="32" customWidth="1"/>
    <col min="14546" max="14551" width="12" style="32" customWidth="1"/>
    <col min="14552" max="14555" width="9.140625" style="32"/>
    <col min="14556" max="14557" width="15.28515625" style="32" customWidth="1"/>
    <col min="14558" max="14558" width="17.7109375" style="32" customWidth="1"/>
    <col min="14559" max="14559" width="10.42578125" style="32" customWidth="1"/>
    <col min="14560" max="14560" width="9.140625" style="32"/>
    <col min="14561" max="14561" width="11" style="32" customWidth="1"/>
    <col min="14562" max="14565" width="10.28515625" style="32" bestFit="1" customWidth="1"/>
    <col min="14566" max="14798" width="9.140625" style="32"/>
    <col min="14799" max="14799" width="29.28515625" style="32" customWidth="1"/>
    <col min="14800" max="14800" width="10.5703125" style="32" customWidth="1"/>
    <col min="14801" max="14801" width="10.42578125" style="32" customWidth="1"/>
    <col min="14802" max="14807" width="12" style="32" customWidth="1"/>
    <col min="14808" max="14811" width="9.140625" style="32"/>
    <col min="14812" max="14813" width="15.28515625" style="32" customWidth="1"/>
    <col min="14814" max="14814" width="17.7109375" style="32" customWidth="1"/>
    <col min="14815" max="14815" width="10.42578125" style="32" customWidth="1"/>
    <col min="14816" max="14816" width="9.140625" style="32"/>
    <col min="14817" max="14817" width="11" style="32" customWidth="1"/>
    <col min="14818" max="14821" width="10.28515625" style="32" bestFit="1" customWidth="1"/>
    <col min="14822" max="15054" width="9.140625" style="32"/>
    <col min="15055" max="15055" width="29.28515625" style="32" customWidth="1"/>
    <col min="15056" max="15056" width="10.5703125" style="32" customWidth="1"/>
    <col min="15057" max="15057" width="10.42578125" style="32" customWidth="1"/>
    <col min="15058" max="15063" width="12" style="32" customWidth="1"/>
    <col min="15064" max="15067" width="9.140625" style="32"/>
    <col min="15068" max="15069" width="15.28515625" style="32" customWidth="1"/>
    <col min="15070" max="15070" width="17.7109375" style="32" customWidth="1"/>
    <col min="15071" max="15071" width="10.42578125" style="32" customWidth="1"/>
    <col min="15072" max="15072" width="9.140625" style="32"/>
    <col min="15073" max="15073" width="11" style="32" customWidth="1"/>
    <col min="15074" max="15077" width="10.28515625" style="32" bestFit="1" customWidth="1"/>
    <col min="15078" max="15310" width="9.140625" style="32"/>
    <col min="15311" max="15311" width="29.28515625" style="32" customWidth="1"/>
    <col min="15312" max="15312" width="10.5703125" style="32" customWidth="1"/>
    <col min="15313" max="15313" width="10.42578125" style="32" customWidth="1"/>
    <col min="15314" max="15319" width="12" style="32" customWidth="1"/>
    <col min="15320" max="15323" width="9.140625" style="32"/>
    <col min="15324" max="15325" width="15.28515625" style="32" customWidth="1"/>
    <col min="15326" max="15326" width="17.7109375" style="32" customWidth="1"/>
    <col min="15327" max="15327" width="10.42578125" style="32" customWidth="1"/>
    <col min="15328" max="15328" width="9.140625" style="32"/>
    <col min="15329" max="15329" width="11" style="32" customWidth="1"/>
    <col min="15330" max="15333" width="10.28515625" style="32" bestFit="1" customWidth="1"/>
    <col min="15334" max="15566" width="9.140625" style="32"/>
    <col min="15567" max="15567" width="29.28515625" style="32" customWidth="1"/>
    <col min="15568" max="15568" width="10.5703125" style="32" customWidth="1"/>
    <col min="15569" max="15569" width="10.42578125" style="32" customWidth="1"/>
    <col min="15570" max="15575" width="12" style="32" customWidth="1"/>
    <col min="15576" max="15579" width="9.140625" style="32"/>
    <col min="15580" max="15581" width="15.28515625" style="32" customWidth="1"/>
    <col min="15582" max="15582" width="17.7109375" style="32" customWidth="1"/>
    <col min="15583" max="15583" width="10.42578125" style="32" customWidth="1"/>
    <col min="15584" max="15584" width="9.140625" style="32"/>
    <col min="15585" max="15585" width="11" style="32" customWidth="1"/>
    <col min="15586" max="15589" width="10.28515625" style="32" bestFit="1" customWidth="1"/>
    <col min="15590" max="15822" width="9.140625" style="32"/>
    <col min="15823" max="15823" width="29.28515625" style="32" customWidth="1"/>
    <col min="15824" max="15824" width="10.5703125" style="32" customWidth="1"/>
    <col min="15825" max="15825" width="10.42578125" style="32" customWidth="1"/>
    <col min="15826" max="15831" width="12" style="32" customWidth="1"/>
    <col min="15832" max="15835" width="9.140625" style="32"/>
    <col min="15836" max="15837" width="15.28515625" style="32" customWidth="1"/>
    <col min="15838" max="15838" width="17.7109375" style="32" customWidth="1"/>
    <col min="15839" max="15839" width="10.42578125" style="32" customWidth="1"/>
    <col min="15840" max="15840" width="9.140625" style="32"/>
    <col min="15841" max="15841" width="11" style="32" customWidth="1"/>
    <col min="15842" max="15845" width="10.28515625" style="32" bestFit="1" customWidth="1"/>
    <col min="15846" max="16078" width="9.140625" style="32"/>
    <col min="16079" max="16079" width="29.28515625" style="32" customWidth="1"/>
    <col min="16080" max="16080" width="10.5703125" style="32" customWidth="1"/>
    <col min="16081" max="16081" width="10.42578125" style="32" customWidth="1"/>
    <col min="16082" max="16087" width="12" style="32" customWidth="1"/>
    <col min="16088" max="16091" width="9.140625" style="32"/>
    <col min="16092" max="16093" width="15.28515625" style="32" customWidth="1"/>
    <col min="16094" max="16094" width="17.7109375" style="32" customWidth="1"/>
    <col min="16095" max="16095" width="10.42578125" style="32" customWidth="1"/>
    <col min="16096" max="16096" width="9.140625" style="32"/>
    <col min="16097" max="16097" width="11" style="32" customWidth="1"/>
    <col min="16098" max="16101" width="10.28515625" style="32" bestFit="1" customWidth="1"/>
    <col min="16102" max="16384" width="9.140625" style="32"/>
  </cols>
  <sheetData>
    <row r="1" spans="1:14" s="6" customFormat="1" x14ac:dyDescent="0.25">
      <c r="A1" s="42"/>
      <c r="B1" s="43"/>
      <c r="C1" s="43"/>
      <c r="D1" s="43"/>
      <c r="E1" s="43"/>
      <c r="F1" s="43"/>
      <c r="G1" s="43"/>
      <c r="H1" s="43"/>
      <c r="I1" s="43"/>
      <c r="J1" s="43"/>
      <c r="K1" s="43"/>
      <c r="L1" s="43"/>
      <c r="M1" s="43"/>
      <c r="N1" s="44"/>
    </row>
    <row r="2" spans="1:14" s="6" customFormat="1" x14ac:dyDescent="0.25">
      <c r="A2" s="45"/>
      <c r="B2" s="7"/>
      <c r="C2" s="7"/>
      <c r="D2" s="7"/>
      <c r="E2" s="7"/>
      <c r="F2" s="7"/>
      <c r="G2" s="7"/>
      <c r="H2" s="7"/>
      <c r="I2" s="7"/>
      <c r="J2" s="7"/>
      <c r="K2" s="7"/>
      <c r="L2" s="7"/>
      <c r="M2" s="7"/>
      <c r="N2" s="46"/>
    </row>
    <row r="3" spans="1:14" s="6" customFormat="1" ht="15" customHeight="1" x14ac:dyDescent="0.25">
      <c r="A3" s="129" t="s">
        <v>93</v>
      </c>
      <c r="B3" s="154"/>
      <c r="C3" s="154"/>
      <c r="D3" s="154"/>
      <c r="E3" s="154"/>
      <c r="F3" s="7"/>
      <c r="G3" s="7"/>
      <c r="H3" s="7"/>
      <c r="I3" s="7"/>
      <c r="J3" s="7"/>
      <c r="K3" s="7"/>
      <c r="L3" s="7"/>
      <c r="M3" s="7"/>
      <c r="N3" s="46"/>
    </row>
    <row r="4" spans="1:14" s="6" customFormat="1" ht="15" customHeight="1" x14ac:dyDescent="0.25">
      <c r="A4" s="129"/>
      <c r="B4" s="154"/>
      <c r="C4" s="154"/>
      <c r="D4" s="154"/>
      <c r="E4" s="154"/>
      <c r="F4" s="7"/>
      <c r="G4" s="7"/>
      <c r="H4" s="7"/>
      <c r="I4" s="7"/>
      <c r="J4" s="7"/>
      <c r="K4" s="7"/>
      <c r="L4" s="7"/>
      <c r="M4" s="7"/>
      <c r="N4" s="46"/>
    </row>
    <row r="5" spans="1:14" s="6" customFormat="1" ht="15" customHeight="1" x14ac:dyDescent="0.25">
      <c r="A5" s="129"/>
      <c r="B5" s="154"/>
      <c r="C5" s="154"/>
      <c r="D5" s="154"/>
      <c r="E5" s="154"/>
      <c r="F5" s="7"/>
      <c r="G5" s="7"/>
      <c r="H5" s="7"/>
      <c r="I5" s="7"/>
      <c r="J5" s="7"/>
      <c r="K5" s="7"/>
      <c r="L5" s="7"/>
      <c r="M5" s="7"/>
      <c r="N5" s="46"/>
    </row>
    <row r="6" spans="1:14" s="6" customFormat="1" ht="15" customHeight="1" x14ac:dyDescent="0.25">
      <c r="A6" s="47"/>
      <c r="B6" s="124" t="s">
        <v>112</v>
      </c>
      <c r="C6" s="159"/>
      <c r="D6" s="159"/>
      <c r="E6" s="159"/>
      <c r="F6" s="159"/>
      <c r="G6" s="159"/>
      <c r="H6" s="7"/>
      <c r="I6" s="148" t="s">
        <v>116</v>
      </c>
      <c r="J6" s="148"/>
      <c r="K6" s="149"/>
      <c r="L6" s="149"/>
      <c r="M6" s="149"/>
      <c r="N6" s="149"/>
    </row>
    <row r="7" spans="1:14" s="6" customFormat="1" x14ac:dyDescent="0.25">
      <c r="A7" s="45"/>
      <c r="B7" s="7"/>
      <c r="C7" s="7"/>
      <c r="D7" s="7"/>
      <c r="E7" s="7"/>
      <c r="F7" s="7"/>
      <c r="G7" s="7"/>
      <c r="H7" s="7"/>
      <c r="I7" s="148" t="s">
        <v>117</v>
      </c>
      <c r="J7" s="148"/>
      <c r="K7" s="149"/>
      <c r="L7" s="149"/>
      <c r="M7" s="149"/>
      <c r="N7" s="149"/>
    </row>
    <row r="8" spans="1:14" s="6" customFormat="1" x14ac:dyDescent="0.25">
      <c r="A8" s="45"/>
      <c r="B8" s="7"/>
      <c r="C8" s="7"/>
      <c r="D8" s="7"/>
      <c r="E8" s="7"/>
      <c r="F8" s="7"/>
      <c r="G8" s="7"/>
      <c r="H8" s="7"/>
      <c r="I8" s="148" t="s">
        <v>144</v>
      </c>
      <c r="J8" s="148"/>
      <c r="K8" s="149"/>
      <c r="L8" s="149"/>
      <c r="M8" s="149"/>
      <c r="N8" s="149"/>
    </row>
    <row r="9" spans="1:14" s="6" customFormat="1" ht="15" customHeight="1" x14ac:dyDescent="0.25">
      <c r="A9" s="54" t="s">
        <v>95</v>
      </c>
      <c r="B9" s="155" t="s">
        <v>96</v>
      </c>
      <c r="C9" s="156"/>
      <c r="D9" s="156"/>
      <c r="E9" s="156"/>
      <c r="F9" s="156"/>
      <c r="G9" s="160"/>
      <c r="H9" s="160"/>
      <c r="I9" s="160"/>
      <c r="J9" s="160"/>
      <c r="K9" s="160"/>
      <c r="L9" s="58"/>
      <c r="M9" s="137"/>
      <c r="N9" s="138"/>
    </row>
    <row r="10" spans="1:14" ht="15" customHeight="1" x14ac:dyDescent="0.25">
      <c r="A10" s="55" t="s">
        <v>103</v>
      </c>
      <c r="B10" s="157" t="s">
        <v>98</v>
      </c>
      <c r="C10" s="158"/>
      <c r="D10" s="158"/>
      <c r="E10" s="158"/>
      <c r="F10" s="158"/>
      <c r="G10" s="144" t="s">
        <v>115</v>
      </c>
      <c r="H10" s="144"/>
      <c r="I10" s="144"/>
      <c r="J10" s="144"/>
      <c r="K10" s="144"/>
      <c r="L10" s="144"/>
      <c r="M10" s="144"/>
      <c r="N10" s="145"/>
    </row>
    <row r="11" spans="1:14" x14ac:dyDescent="0.25">
      <c r="A11" s="56" t="s">
        <v>104</v>
      </c>
      <c r="B11" s="150" t="s">
        <v>99</v>
      </c>
      <c r="C11" s="151"/>
      <c r="D11" s="151"/>
      <c r="E11" s="151"/>
      <c r="F11" s="151"/>
      <c r="G11" s="144"/>
      <c r="H11" s="144"/>
      <c r="I11" s="144"/>
      <c r="J11" s="144"/>
      <c r="K11" s="144"/>
      <c r="L11" s="144"/>
      <c r="M11" s="144"/>
      <c r="N11" s="145"/>
    </row>
    <row r="12" spans="1:14" x14ac:dyDescent="0.25">
      <c r="A12" s="56" t="s">
        <v>105</v>
      </c>
      <c r="B12" s="150" t="s">
        <v>100</v>
      </c>
      <c r="C12" s="151"/>
      <c r="D12" s="151"/>
      <c r="E12" s="151"/>
      <c r="F12" s="151"/>
      <c r="G12" s="144"/>
      <c r="H12" s="144"/>
      <c r="I12" s="144"/>
      <c r="J12" s="144"/>
      <c r="K12" s="144"/>
      <c r="L12" s="144"/>
      <c r="M12" s="144"/>
      <c r="N12" s="145"/>
    </row>
    <row r="13" spans="1:14" ht="15" customHeight="1" x14ac:dyDescent="0.25">
      <c r="A13" s="56" t="s">
        <v>106</v>
      </c>
      <c r="B13" s="150" t="s">
        <v>101</v>
      </c>
      <c r="C13" s="151"/>
      <c r="D13" s="151"/>
      <c r="E13" s="151"/>
      <c r="F13" s="151"/>
      <c r="G13" s="144"/>
      <c r="H13" s="144"/>
      <c r="I13" s="144"/>
      <c r="J13" s="144"/>
      <c r="K13" s="144"/>
      <c r="L13" s="144"/>
      <c r="M13" s="144"/>
      <c r="N13" s="145"/>
    </row>
    <row r="14" spans="1:14" x14ac:dyDescent="0.25">
      <c r="A14" s="56" t="s">
        <v>107</v>
      </c>
      <c r="B14" s="150" t="s">
        <v>97</v>
      </c>
      <c r="C14" s="151"/>
      <c r="D14" s="151"/>
      <c r="E14" s="151"/>
      <c r="F14" s="151"/>
      <c r="G14" s="144"/>
      <c r="H14" s="144"/>
      <c r="I14" s="144"/>
      <c r="J14" s="144"/>
      <c r="K14" s="144"/>
      <c r="L14" s="144"/>
      <c r="M14" s="144"/>
      <c r="N14" s="145"/>
    </row>
    <row r="15" spans="1:14" x14ac:dyDescent="0.25">
      <c r="A15" s="56" t="s">
        <v>108</v>
      </c>
      <c r="B15" s="152" t="s">
        <v>102</v>
      </c>
      <c r="C15" s="153"/>
      <c r="D15" s="153"/>
      <c r="E15" s="153"/>
      <c r="F15" s="153"/>
      <c r="G15" s="146"/>
      <c r="H15" s="146"/>
      <c r="I15" s="146"/>
      <c r="J15" s="146"/>
      <c r="K15" s="146"/>
      <c r="L15" s="146"/>
      <c r="M15" s="146"/>
      <c r="N15" s="147"/>
    </row>
    <row r="16" spans="1:14" x14ac:dyDescent="0.25">
      <c r="A16" s="51"/>
      <c r="B16" s="52"/>
      <c r="C16" s="31"/>
      <c r="D16" s="31"/>
      <c r="E16" s="31"/>
      <c r="F16" s="31"/>
      <c r="G16" s="31"/>
      <c r="H16" s="31"/>
      <c r="I16" s="31"/>
      <c r="J16" s="31"/>
      <c r="K16" s="31"/>
      <c r="L16" s="31"/>
      <c r="M16" s="31"/>
      <c r="N16" s="50"/>
    </row>
    <row r="17" spans="1:14" x14ac:dyDescent="0.25">
      <c r="B17" s="52"/>
      <c r="C17" s="31"/>
      <c r="D17" s="31"/>
      <c r="E17" s="31"/>
      <c r="F17" s="31"/>
      <c r="G17" s="31"/>
      <c r="H17" s="31"/>
      <c r="I17" s="31"/>
      <c r="J17" s="31"/>
      <c r="K17" s="31"/>
      <c r="L17" s="31"/>
      <c r="M17" s="31"/>
      <c r="N17" s="50"/>
    </row>
    <row r="18" spans="1:14" x14ac:dyDescent="0.25">
      <c r="A18" s="140" t="s">
        <v>114</v>
      </c>
      <c r="B18" s="140" t="s">
        <v>113</v>
      </c>
      <c r="C18" s="140"/>
      <c r="D18" s="140"/>
      <c r="E18" s="140"/>
      <c r="F18" s="140"/>
      <c r="G18" s="140"/>
      <c r="H18" s="140"/>
      <c r="I18" s="140"/>
      <c r="J18" s="140"/>
      <c r="K18" s="140"/>
      <c r="L18" s="140"/>
      <c r="M18" s="140"/>
      <c r="N18" s="140"/>
    </row>
    <row r="19" spans="1:14" x14ac:dyDescent="0.25">
      <c r="A19" s="140"/>
      <c r="B19" s="140"/>
      <c r="C19" s="140"/>
      <c r="D19" s="140"/>
      <c r="E19" s="140"/>
      <c r="F19" s="140"/>
      <c r="G19" s="140"/>
      <c r="H19" s="140"/>
      <c r="I19" s="140"/>
      <c r="J19" s="140"/>
      <c r="K19" s="140"/>
      <c r="L19" s="140"/>
      <c r="M19" s="140"/>
      <c r="N19" s="140"/>
    </row>
    <row r="20" spans="1:14" s="33" customFormat="1" ht="15" customHeight="1" x14ac:dyDescent="0.25">
      <c r="A20" s="64"/>
      <c r="B20" s="141" t="s">
        <v>14</v>
      </c>
      <c r="C20" s="141" t="s">
        <v>158</v>
      </c>
      <c r="D20" s="141" t="s">
        <v>159</v>
      </c>
      <c r="E20" s="141" t="s">
        <v>160</v>
      </c>
      <c r="F20" s="141" t="s">
        <v>161</v>
      </c>
      <c r="G20" s="141" t="s">
        <v>162</v>
      </c>
      <c r="H20" s="141" t="s">
        <v>163</v>
      </c>
      <c r="I20" s="141" t="s">
        <v>40</v>
      </c>
      <c r="J20" s="141" t="s">
        <v>41</v>
      </c>
      <c r="K20" s="141" t="s">
        <v>145</v>
      </c>
      <c r="L20" s="141" t="s">
        <v>42</v>
      </c>
      <c r="M20" s="141" t="s">
        <v>43</v>
      </c>
      <c r="N20" s="141" t="s">
        <v>44</v>
      </c>
    </row>
    <row r="21" spans="1:14" s="33" customFormat="1" x14ac:dyDescent="0.25">
      <c r="A21" s="61" t="s">
        <v>110</v>
      </c>
      <c r="B21" s="142"/>
      <c r="C21" s="142"/>
      <c r="D21" s="142"/>
      <c r="E21" s="142"/>
      <c r="F21" s="142"/>
      <c r="G21" s="142"/>
      <c r="H21" s="142"/>
      <c r="I21" s="142"/>
      <c r="J21" s="142"/>
      <c r="K21" s="142"/>
      <c r="L21" s="142"/>
      <c r="M21" s="142"/>
      <c r="N21" s="142"/>
    </row>
    <row r="22" spans="1:14" s="33" customFormat="1" x14ac:dyDescent="0.25">
      <c r="A22" s="62" t="s">
        <v>109</v>
      </c>
      <c r="B22" s="142"/>
      <c r="C22" s="142"/>
      <c r="D22" s="142"/>
      <c r="E22" s="142"/>
      <c r="F22" s="142"/>
      <c r="G22" s="142"/>
      <c r="H22" s="142"/>
      <c r="I22" s="142"/>
      <c r="J22" s="142"/>
      <c r="K22" s="142"/>
      <c r="L22" s="142"/>
      <c r="M22" s="142"/>
      <c r="N22" s="142"/>
    </row>
    <row r="23" spans="1:14" s="33" customFormat="1" x14ac:dyDescent="0.25">
      <c r="A23" s="63" t="s">
        <v>111</v>
      </c>
      <c r="B23" s="142"/>
      <c r="C23" s="142"/>
      <c r="D23" s="142"/>
      <c r="E23" s="142"/>
      <c r="F23" s="142"/>
      <c r="G23" s="142"/>
      <c r="H23" s="142"/>
      <c r="I23" s="142"/>
      <c r="J23" s="142"/>
      <c r="K23" s="142"/>
      <c r="L23" s="142"/>
      <c r="M23" s="142"/>
      <c r="N23" s="142"/>
    </row>
    <row r="24" spans="1:14" s="33" customFormat="1" x14ac:dyDescent="0.25">
      <c r="A24" s="65"/>
      <c r="B24" s="142"/>
      <c r="C24" s="142"/>
      <c r="D24" s="142"/>
      <c r="E24" s="142"/>
      <c r="F24" s="142"/>
      <c r="G24" s="142"/>
      <c r="H24" s="142"/>
      <c r="I24" s="142"/>
      <c r="J24" s="142"/>
      <c r="K24" s="142"/>
      <c r="L24" s="142"/>
      <c r="M24" s="142"/>
      <c r="N24" s="142"/>
    </row>
    <row r="25" spans="1:14" s="33" customFormat="1" x14ac:dyDescent="0.25">
      <c r="A25" s="64"/>
      <c r="B25" s="142"/>
      <c r="C25" s="142"/>
      <c r="D25" s="142"/>
      <c r="E25" s="142"/>
      <c r="F25" s="142"/>
      <c r="G25" s="142"/>
      <c r="H25" s="142"/>
      <c r="I25" s="142"/>
      <c r="J25" s="142"/>
      <c r="K25" s="142"/>
      <c r="L25" s="142"/>
      <c r="M25" s="142"/>
      <c r="N25" s="142"/>
    </row>
    <row r="26" spans="1:14" s="33" customFormat="1" x14ac:dyDescent="0.25">
      <c r="A26" s="64"/>
      <c r="B26" s="142"/>
      <c r="C26" s="142"/>
      <c r="D26" s="142"/>
      <c r="E26" s="142"/>
      <c r="F26" s="142"/>
      <c r="G26" s="142"/>
      <c r="H26" s="142"/>
      <c r="I26" s="142"/>
      <c r="J26" s="142"/>
      <c r="K26" s="142"/>
      <c r="L26" s="142"/>
      <c r="M26" s="142"/>
      <c r="N26" s="142"/>
    </row>
    <row r="27" spans="1:14" s="33" customFormat="1" x14ac:dyDescent="0.25">
      <c r="A27" s="64"/>
      <c r="B27" s="142"/>
      <c r="C27" s="142"/>
      <c r="D27" s="142"/>
      <c r="E27" s="142"/>
      <c r="F27" s="142"/>
      <c r="G27" s="142"/>
      <c r="H27" s="142"/>
      <c r="I27" s="142"/>
      <c r="J27" s="142"/>
      <c r="K27" s="142"/>
      <c r="L27" s="142"/>
      <c r="M27" s="142"/>
      <c r="N27" s="142"/>
    </row>
    <row r="28" spans="1:14" s="33" customFormat="1" x14ac:dyDescent="0.25">
      <c r="A28" s="66"/>
      <c r="B28" s="143"/>
      <c r="C28" s="143"/>
      <c r="D28" s="143"/>
      <c r="E28" s="143"/>
      <c r="F28" s="143"/>
      <c r="G28" s="143"/>
      <c r="H28" s="143"/>
      <c r="I28" s="143"/>
      <c r="J28" s="143"/>
      <c r="K28" s="143"/>
      <c r="L28" s="143"/>
      <c r="M28" s="143"/>
      <c r="N28" s="143"/>
    </row>
    <row r="29" spans="1:14" x14ac:dyDescent="0.25">
      <c r="A29" s="34" t="s">
        <v>94</v>
      </c>
      <c r="B29" s="35"/>
      <c r="C29" s="35"/>
      <c r="D29" s="35"/>
      <c r="E29" s="35"/>
      <c r="F29" s="35"/>
      <c r="G29" s="35"/>
      <c r="H29" s="35"/>
      <c r="I29" s="35"/>
      <c r="J29" s="35"/>
      <c r="K29" s="35"/>
      <c r="L29" s="35"/>
      <c r="M29" s="35"/>
      <c r="N29" s="35"/>
    </row>
    <row r="30" spans="1:14" x14ac:dyDescent="0.25">
      <c r="A30" s="34" t="s">
        <v>94</v>
      </c>
      <c r="B30" s="35"/>
      <c r="C30" s="35"/>
      <c r="D30" s="35"/>
      <c r="E30" s="35"/>
      <c r="F30" s="35"/>
      <c r="G30" s="35"/>
      <c r="H30" s="35"/>
      <c r="I30" s="35"/>
      <c r="J30" s="35"/>
      <c r="K30" s="35"/>
      <c r="L30" s="35"/>
      <c r="M30" s="35"/>
      <c r="N30" s="35"/>
    </row>
    <row r="31" spans="1:14" x14ac:dyDescent="0.25">
      <c r="A31" s="34" t="s">
        <v>94</v>
      </c>
      <c r="B31" s="35"/>
      <c r="C31" s="35"/>
      <c r="D31" s="35"/>
      <c r="E31" s="35"/>
      <c r="F31" s="35"/>
      <c r="G31" s="37"/>
      <c r="H31" s="37"/>
      <c r="I31" s="35"/>
      <c r="J31" s="35"/>
      <c r="K31" s="35"/>
      <c r="L31" s="35"/>
      <c r="M31" s="37"/>
      <c r="N31" s="37"/>
    </row>
    <row r="32" spans="1:14" x14ac:dyDescent="0.25">
      <c r="A32" s="34" t="s">
        <v>94</v>
      </c>
      <c r="B32" s="35"/>
      <c r="C32" s="35"/>
      <c r="D32" s="35"/>
      <c r="E32" s="35"/>
      <c r="F32" s="35"/>
      <c r="G32" s="37"/>
      <c r="H32" s="37"/>
      <c r="I32" s="38"/>
      <c r="J32" s="38"/>
      <c r="K32" s="38"/>
      <c r="L32" s="38"/>
      <c r="M32" s="38"/>
      <c r="N32" s="38"/>
    </row>
    <row r="33" spans="1:14" x14ac:dyDescent="0.25">
      <c r="A33" s="34" t="s">
        <v>94</v>
      </c>
      <c r="B33" s="37"/>
      <c r="C33" s="37"/>
      <c r="D33" s="35"/>
      <c r="E33" s="35"/>
      <c r="F33" s="35"/>
      <c r="G33" s="37"/>
      <c r="H33" s="37"/>
      <c r="I33" s="35"/>
      <c r="J33" s="35"/>
      <c r="K33" s="35"/>
      <c r="L33" s="35"/>
      <c r="M33" s="35"/>
      <c r="N33" s="35"/>
    </row>
    <row r="34" spans="1:14" x14ac:dyDescent="0.25">
      <c r="A34" s="34" t="s">
        <v>94</v>
      </c>
      <c r="B34" s="59"/>
      <c r="C34" s="60"/>
      <c r="D34" s="59"/>
      <c r="E34" s="59"/>
      <c r="F34" s="59"/>
      <c r="G34" s="60"/>
      <c r="H34" s="60"/>
      <c r="I34" s="59"/>
      <c r="J34" s="59"/>
      <c r="K34" s="59"/>
      <c r="L34" s="59"/>
      <c r="M34" s="59"/>
      <c r="N34" s="59"/>
    </row>
    <row r="35" spans="1:14" x14ac:dyDescent="0.25">
      <c r="A35" s="34" t="s">
        <v>94</v>
      </c>
      <c r="B35" s="59"/>
      <c r="C35" s="60"/>
      <c r="D35" s="59"/>
      <c r="E35" s="59"/>
      <c r="F35" s="59"/>
      <c r="G35" s="60"/>
      <c r="H35" s="60"/>
      <c r="I35" s="59"/>
      <c r="J35" s="59"/>
      <c r="K35" s="59"/>
      <c r="L35" s="59"/>
      <c r="M35" s="59"/>
      <c r="N35" s="59"/>
    </row>
    <row r="36" spans="1:14" x14ac:dyDescent="0.25">
      <c r="A36" s="34" t="s">
        <v>94</v>
      </c>
      <c r="B36" s="139" t="s">
        <v>45</v>
      </c>
      <c r="C36" s="139"/>
      <c r="D36" s="139"/>
      <c r="E36" s="139"/>
      <c r="F36" s="139"/>
      <c r="G36" s="139"/>
      <c r="H36" s="139"/>
      <c r="I36" s="139"/>
      <c r="J36" s="139"/>
      <c r="K36" s="139"/>
      <c r="L36" s="139"/>
      <c r="M36" s="139"/>
      <c r="N36" s="139"/>
    </row>
    <row r="37" spans="1:14" x14ac:dyDescent="0.25">
      <c r="A37" s="34" t="s">
        <v>94</v>
      </c>
      <c r="B37" s="35"/>
      <c r="C37" s="35"/>
      <c r="D37" s="35"/>
      <c r="E37" s="35"/>
      <c r="F37" s="35"/>
      <c r="G37" s="35"/>
      <c r="H37" s="35"/>
      <c r="I37" s="35"/>
      <c r="J37" s="35"/>
      <c r="K37" s="35"/>
      <c r="L37" s="35"/>
      <c r="M37" s="35"/>
      <c r="N37" s="35"/>
    </row>
    <row r="38" spans="1:14" x14ac:dyDescent="0.25">
      <c r="A38" s="34" t="s">
        <v>94</v>
      </c>
      <c r="B38" s="35"/>
      <c r="C38" s="35"/>
      <c r="D38" s="35"/>
      <c r="E38" s="35"/>
      <c r="F38" s="35"/>
      <c r="G38" s="35"/>
      <c r="H38" s="35"/>
      <c r="I38" s="35"/>
      <c r="J38" s="35"/>
      <c r="K38" s="35"/>
      <c r="L38" s="35"/>
      <c r="M38" s="35"/>
      <c r="N38" s="35"/>
    </row>
    <row r="39" spans="1:14" x14ac:dyDescent="0.25">
      <c r="A39" s="34" t="s">
        <v>94</v>
      </c>
      <c r="B39" s="37"/>
      <c r="C39" s="36"/>
      <c r="D39" s="37"/>
      <c r="E39" s="37"/>
      <c r="F39" s="37"/>
      <c r="G39" s="37"/>
      <c r="H39" s="37"/>
      <c r="I39" s="38"/>
      <c r="J39" s="38"/>
      <c r="K39" s="38"/>
      <c r="L39" s="38"/>
      <c r="M39" s="38"/>
      <c r="N39" s="38"/>
    </row>
    <row r="40" spans="1:14" x14ac:dyDescent="0.25">
      <c r="A40" s="34" t="s">
        <v>94</v>
      </c>
      <c r="B40" s="37"/>
      <c r="C40" s="37"/>
      <c r="D40" s="37"/>
      <c r="E40" s="37"/>
      <c r="F40" s="37"/>
      <c r="G40" s="37"/>
      <c r="H40" s="37"/>
      <c r="I40" s="35"/>
      <c r="J40" s="35"/>
      <c r="K40" s="35"/>
      <c r="L40" s="35"/>
      <c r="M40" s="35"/>
      <c r="N40" s="35"/>
    </row>
    <row r="41" spans="1:14" x14ac:dyDescent="0.25">
      <c r="A41" s="34" t="s">
        <v>94</v>
      </c>
      <c r="B41" s="59"/>
      <c r="C41" s="60"/>
      <c r="D41" s="59"/>
      <c r="E41" s="59"/>
      <c r="F41" s="59"/>
      <c r="G41" s="60"/>
      <c r="H41" s="60"/>
      <c r="I41" s="59"/>
      <c r="J41" s="59"/>
      <c r="K41" s="59"/>
      <c r="L41" s="59"/>
      <c r="M41" s="59"/>
      <c r="N41" s="59"/>
    </row>
    <row r="42" spans="1:14" x14ac:dyDescent="0.25">
      <c r="A42" s="34" t="s">
        <v>94</v>
      </c>
      <c r="B42" s="59"/>
      <c r="C42" s="60"/>
      <c r="D42" s="59"/>
      <c r="E42" s="59"/>
      <c r="F42" s="59"/>
      <c r="G42" s="60"/>
      <c r="H42" s="60"/>
      <c r="I42" s="59"/>
      <c r="J42" s="59"/>
      <c r="K42" s="59"/>
      <c r="L42" s="59"/>
      <c r="M42" s="59"/>
      <c r="N42" s="59"/>
    </row>
    <row r="43" spans="1:14" x14ac:dyDescent="0.25">
      <c r="A43" s="34" t="s">
        <v>94</v>
      </c>
      <c r="B43" s="35"/>
      <c r="C43" s="35"/>
      <c r="D43" s="35"/>
      <c r="E43" s="35"/>
      <c r="F43" s="35"/>
      <c r="G43" s="35"/>
      <c r="H43" s="35"/>
      <c r="I43" s="35"/>
      <c r="J43" s="35"/>
      <c r="K43" s="35"/>
      <c r="L43" s="35"/>
      <c r="M43" s="35"/>
      <c r="N43" s="35"/>
    </row>
    <row r="44" spans="1:14" x14ac:dyDescent="0.25">
      <c r="A44" s="34" t="s">
        <v>94</v>
      </c>
      <c r="B44" s="35"/>
      <c r="C44" s="35"/>
      <c r="D44" s="35"/>
      <c r="E44" s="35"/>
      <c r="F44" s="35"/>
      <c r="G44" s="35"/>
      <c r="H44" s="35"/>
      <c r="I44" s="35"/>
      <c r="J44" s="35"/>
      <c r="K44" s="35"/>
      <c r="L44" s="35"/>
      <c r="M44" s="35"/>
      <c r="N44" s="35"/>
    </row>
    <row r="45" spans="1:14" x14ac:dyDescent="0.25">
      <c r="A45" s="34" t="s">
        <v>94</v>
      </c>
      <c r="B45" s="39"/>
      <c r="C45" s="37"/>
      <c r="D45" s="37"/>
      <c r="E45" s="37"/>
      <c r="F45" s="37"/>
      <c r="G45" s="37"/>
      <c r="H45" s="37"/>
      <c r="I45" s="37"/>
      <c r="J45" s="37"/>
      <c r="K45" s="37"/>
      <c r="L45" s="37"/>
      <c r="M45" s="38"/>
      <c r="N45" s="37"/>
    </row>
    <row r="46" spans="1:14" x14ac:dyDescent="0.25">
      <c r="A46" s="34" t="s">
        <v>94</v>
      </c>
      <c r="B46" s="39"/>
      <c r="C46" s="37"/>
      <c r="D46" s="37"/>
      <c r="E46" s="37"/>
      <c r="F46" s="37"/>
      <c r="G46" s="37"/>
      <c r="H46" s="37"/>
      <c r="I46" s="37"/>
      <c r="J46" s="37"/>
      <c r="K46" s="37"/>
      <c r="L46" s="37"/>
      <c r="M46" s="38"/>
      <c r="N46" s="38"/>
    </row>
    <row r="47" spans="1:14" x14ac:dyDescent="0.25">
      <c r="A47" s="34" t="s">
        <v>94</v>
      </c>
      <c r="B47" s="39"/>
      <c r="C47" s="37"/>
      <c r="D47" s="35"/>
      <c r="E47" s="37"/>
      <c r="F47" s="37"/>
      <c r="G47" s="37"/>
      <c r="H47" s="37"/>
      <c r="I47" s="37"/>
      <c r="J47" s="37"/>
      <c r="K47" s="37"/>
      <c r="L47" s="37"/>
      <c r="M47" s="38"/>
      <c r="N47" s="35"/>
    </row>
    <row r="48" spans="1:14" x14ac:dyDescent="0.25">
      <c r="A48" s="34" t="s">
        <v>94</v>
      </c>
      <c r="B48" s="59"/>
      <c r="C48" s="60"/>
      <c r="D48" s="59"/>
      <c r="E48" s="59"/>
      <c r="F48" s="59"/>
      <c r="G48" s="60"/>
      <c r="H48" s="60"/>
      <c r="I48" s="59"/>
      <c r="J48" s="59"/>
      <c r="K48" s="59"/>
      <c r="L48" s="59"/>
      <c r="M48" s="59"/>
      <c r="N48" s="59"/>
    </row>
    <row r="49" spans="1:14" x14ac:dyDescent="0.25">
      <c r="A49" s="34" t="s">
        <v>94</v>
      </c>
      <c r="B49" s="59"/>
      <c r="C49" s="60"/>
      <c r="D49" s="59"/>
      <c r="E49" s="59"/>
      <c r="F49" s="59"/>
      <c r="G49" s="60"/>
      <c r="H49" s="60"/>
      <c r="I49" s="59"/>
      <c r="J49" s="59"/>
      <c r="K49" s="59"/>
      <c r="L49" s="59"/>
      <c r="M49" s="59"/>
      <c r="N49" s="59"/>
    </row>
    <row r="50" spans="1:14" x14ac:dyDescent="0.25">
      <c r="A50" s="34" t="s">
        <v>94</v>
      </c>
      <c r="B50" s="35"/>
      <c r="C50" s="35"/>
      <c r="D50" s="35"/>
      <c r="E50" s="35"/>
      <c r="F50" s="35"/>
      <c r="G50" s="35"/>
      <c r="H50" s="35"/>
      <c r="I50" s="35"/>
      <c r="J50" s="35"/>
      <c r="K50" s="35"/>
      <c r="L50" s="35"/>
      <c r="M50" s="35"/>
      <c r="N50" s="35"/>
    </row>
    <row r="51" spans="1:14" x14ac:dyDescent="0.25">
      <c r="A51" s="34" t="s">
        <v>94</v>
      </c>
      <c r="B51" s="35"/>
      <c r="C51" s="35"/>
      <c r="D51" s="35"/>
      <c r="E51" s="35"/>
      <c r="F51" s="35"/>
      <c r="G51" s="35"/>
      <c r="H51" s="35"/>
      <c r="I51" s="35"/>
      <c r="J51" s="35"/>
      <c r="K51" s="35"/>
      <c r="L51" s="35"/>
      <c r="M51" s="35"/>
      <c r="N51" s="35"/>
    </row>
    <row r="52" spans="1:14" x14ac:dyDescent="0.25">
      <c r="A52" s="34" t="s">
        <v>94</v>
      </c>
      <c r="B52" s="37"/>
      <c r="C52" s="35"/>
      <c r="D52" s="35"/>
      <c r="E52" s="37"/>
      <c r="F52" s="36"/>
      <c r="G52" s="37"/>
      <c r="H52" s="37"/>
      <c r="I52" s="35"/>
      <c r="J52" s="35"/>
      <c r="K52" s="35"/>
      <c r="L52" s="35"/>
      <c r="M52" s="36"/>
      <c r="N52" s="35"/>
    </row>
    <row r="53" spans="1:14" x14ac:dyDescent="0.25">
      <c r="A53" s="34" t="s">
        <v>94</v>
      </c>
      <c r="B53" s="37"/>
      <c r="C53" s="35"/>
      <c r="D53" s="35"/>
      <c r="E53" s="37"/>
      <c r="F53" s="37"/>
      <c r="G53" s="36"/>
      <c r="H53" s="37"/>
      <c r="I53" s="37"/>
      <c r="J53" s="35"/>
      <c r="K53" s="35"/>
      <c r="L53" s="35"/>
      <c r="M53" s="38"/>
      <c r="N53" s="36"/>
    </row>
    <row r="54" spans="1:14" x14ac:dyDescent="0.25">
      <c r="A54" s="34" t="s">
        <v>94</v>
      </c>
      <c r="B54" s="37"/>
      <c r="C54" s="37"/>
      <c r="D54" s="37"/>
      <c r="E54" s="37"/>
      <c r="F54" s="37"/>
      <c r="G54" s="36"/>
      <c r="H54" s="37"/>
      <c r="I54" s="37"/>
      <c r="J54" s="35"/>
      <c r="K54" s="35"/>
      <c r="L54" s="35"/>
      <c r="M54" s="35"/>
      <c r="N54" s="36"/>
    </row>
    <row r="55" spans="1:14" x14ac:dyDescent="0.25">
      <c r="A55" s="34" t="s">
        <v>94</v>
      </c>
      <c r="B55" s="59"/>
      <c r="C55" s="60"/>
      <c r="D55" s="59"/>
      <c r="E55" s="59"/>
      <c r="F55" s="59"/>
      <c r="G55" s="60"/>
      <c r="H55" s="60"/>
      <c r="I55" s="59"/>
      <c r="J55" s="59"/>
      <c r="K55" s="59"/>
      <c r="L55" s="59"/>
      <c r="M55" s="59"/>
      <c r="N55" s="59"/>
    </row>
    <row r="56" spans="1:14" x14ac:dyDescent="0.25">
      <c r="A56" s="34" t="s">
        <v>94</v>
      </c>
      <c r="B56" s="59"/>
      <c r="C56" s="60"/>
      <c r="D56" s="59"/>
      <c r="E56" s="59"/>
      <c r="F56" s="59"/>
      <c r="G56" s="60"/>
      <c r="H56" s="60"/>
      <c r="I56" s="59"/>
      <c r="J56" s="59"/>
      <c r="K56" s="59"/>
      <c r="L56" s="59"/>
      <c r="M56" s="59"/>
      <c r="N56" s="59"/>
    </row>
    <row r="57" spans="1:14" x14ac:dyDescent="0.25">
      <c r="A57" s="34" t="s">
        <v>94</v>
      </c>
      <c r="B57" s="35"/>
      <c r="C57" s="35"/>
      <c r="D57" s="35"/>
      <c r="E57" s="35"/>
      <c r="F57" s="35"/>
      <c r="G57" s="35"/>
      <c r="H57" s="35"/>
      <c r="I57" s="35"/>
      <c r="J57" s="35"/>
      <c r="K57" s="35"/>
      <c r="L57" s="35"/>
      <c r="M57" s="35"/>
      <c r="N57" s="35"/>
    </row>
    <row r="58" spans="1:14" x14ac:dyDescent="0.25">
      <c r="A58" s="34" t="s">
        <v>94</v>
      </c>
      <c r="B58" s="35"/>
      <c r="C58" s="35"/>
      <c r="D58" s="35"/>
      <c r="E58" s="35"/>
      <c r="F58" s="35"/>
      <c r="G58" s="35"/>
      <c r="H58" s="35"/>
      <c r="I58" s="35"/>
      <c r="J58" s="35"/>
      <c r="K58" s="35"/>
      <c r="L58" s="35"/>
      <c r="M58" s="35"/>
      <c r="N58" s="35"/>
    </row>
    <row r="59" spans="1:14" x14ac:dyDescent="0.25">
      <c r="A59" s="34" t="s">
        <v>94</v>
      </c>
      <c r="B59" s="40"/>
      <c r="C59" s="40"/>
      <c r="D59" s="35"/>
      <c r="E59" s="40"/>
      <c r="F59" s="35"/>
      <c r="G59" s="36"/>
      <c r="H59" s="37"/>
      <c r="I59" s="38"/>
      <c r="J59" s="38"/>
      <c r="K59" s="38"/>
      <c r="L59" s="38"/>
      <c r="M59" s="35"/>
      <c r="N59" s="36"/>
    </row>
    <row r="60" spans="1:14" x14ac:dyDescent="0.25">
      <c r="A60" s="34" t="s">
        <v>94</v>
      </c>
      <c r="B60" s="40"/>
      <c r="C60" s="40"/>
      <c r="D60" s="35"/>
      <c r="E60" s="40"/>
      <c r="F60" s="40"/>
      <c r="G60" s="36"/>
      <c r="H60" s="38"/>
      <c r="I60" s="38"/>
      <c r="J60" s="38"/>
      <c r="K60" s="38"/>
      <c r="L60" s="38"/>
      <c r="M60" s="38"/>
      <c r="N60" s="36"/>
    </row>
    <row r="61" spans="1:14" x14ac:dyDescent="0.25">
      <c r="A61" s="34" t="s">
        <v>94</v>
      </c>
      <c r="B61" s="40"/>
      <c r="C61" s="40"/>
      <c r="D61" s="37"/>
      <c r="E61" s="40"/>
      <c r="F61" s="40"/>
      <c r="G61" s="37"/>
      <c r="H61" s="36"/>
      <c r="I61" s="38"/>
      <c r="J61" s="38"/>
      <c r="K61" s="38"/>
      <c r="L61" s="38"/>
      <c r="M61" s="35"/>
      <c r="N61" s="36"/>
    </row>
    <row r="62" spans="1:14" x14ac:dyDescent="0.25">
      <c r="A62" s="34" t="s">
        <v>94</v>
      </c>
      <c r="B62" s="59"/>
      <c r="C62" s="60"/>
      <c r="D62" s="59"/>
      <c r="E62" s="59"/>
      <c r="F62" s="59"/>
      <c r="G62" s="60"/>
      <c r="H62" s="60"/>
      <c r="I62" s="59"/>
      <c r="J62" s="59"/>
      <c r="K62" s="59"/>
      <c r="L62" s="59"/>
      <c r="M62" s="59"/>
      <c r="N62" s="59"/>
    </row>
    <row r="63" spans="1:14" x14ac:dyDescent="0.25">
      <c r="A63" s="34" t="s">
        <v>94</v>
      </c>
      <c r="B63" s="59"/>
      <c r="C63" s="60"/>
      <c r="D63" s="59"/>
      <c r="E63" s="59"/>
      <c r="F63" s="59"/>
      <c r="G63" s="60"/>
      <c r="H63" s="60"/>
      <c r="I63" s="59"/>
      <c r="J63" s="59"/>
      <c r="K63" s="59"/>
      <c r="L63" s="59"/>
      <c r="M63" s="59"/>
      <c r="N63" s="59"/>
    </row>
    <row r="64" spans="1:14" x14ac:dyDescent="0.25">
      <c r="A64" s="34" t="s">
        <v>94</v>
      </c>
      <c r="B64" s="35"/>
      <c r="C64" s="35"/>
      <c r="D64" s="35"/>
      <c r="E64" s="35"/>
      <c r="F64" s="35"/>
      <c r="G64" s="35"/>
      <c r="H64" s="35"/>
      <c r="I64" s="35"/>
      <c r="J64" s="35"/>
      <c r="K64" s="35"/>
      <c r="L64" s="35"/>
      <c r="M64" s="35"/>
      <c r="N64" s="35"/>
    </row>
    <row r="65" spans="1:14" x14ac:dyDescent="0.25">
      <c r="A65" s="34" t="s">
        <v>94</v>
      </c>
      <c r="B65" s="35"/>
      <c r="C65" s="35"/>
      <c r="D65" s="35"/>
      <c r="E65" s="35"/>
      <c r="F65" s="35"/>
      <c r="G65" s="35"/>
      <c r="H65" s="35"/>
      <c r="I65" s="35"/>
      <c r="J65" s="35"/>
      <c r="K65" s="35"/>
      <c r="L65" s="35"/>
      <c r="M65" s="35"/>
      <c r="N65" s="35"/>
    </row>
    <row r="66" spans="1:14" x14ac:dyDescent="0.25">
      <c r="A66" s="34" t="s">
        <v>94</v>
      </c>
      <c r="B66" s="41"/>
      <c r="C66" s="40"/>
      <c r="D66" s="40"/>
      <c r="E66" s="35"/>
      <c r="F66" s="35"/>
      <c r="G66" s="35"/>
      <c r="H66" s="37"/>
      <c r="I66" s="35"/>
      <c r="J66" s="35"/>
      <c r="K66" s="38"/>
      <c r="L66" s="39"/>
      <c r="M66" s="36"/>
      <c r="N66" s="35"/>
    </row>
    <row r="67" spans="1:14" x14ac:dyDescent="0.25">
      <c r="A67" s="34" t="s">
        <v>94</v>
      </c>
      <c r="B67" s="41"/>
      <c r="C67" s="40"/>
      <c r="D67" s="40"/>
      <c r="E67" s="35"/>
      <c r="F67" s="35"/>
      <c r="G67" s="35"/>
      <c r="H67" s="37"/>
      <c r="I67" s="35"/>
      <c r="J67" s="35"/>
      <c r="K67" s="38"/>
      <c r="L67" s="40"/>
      <c r="M67" s="38"/>
      <c r="N67" s="36"/>
    </row>
    <row r="68" spans="1:14" x14ac:dyDescent="0.25">
      <c r="A68" s="34" t="s">
        <v>94</v>
      </c>
      <c r="B68" s="41"/>
      <c r="C68" s="40"/>
      <c r="D68" s="40"/>
      <c r="E68" s="37"/>
      <c r="F68" s="37"/>
      <c r="G68" s="37"/>
      <c r="H68" s="40"/>
      <c r="I68" s="37"/>
      <c r="J68" s="37"/>
      <c r="K68" s="38"/>
      <c r="L68" s="40"/>
      <c r="M68" s="35"/>
      <c r="N68" s="36"/>
    </row>
    <row r="69" spans="1:14" x14ac:dyDescent="0.25">
      <c r="A69" s="34" t="s">
        <v>94</v>
      </c>
      <c r="B69" s="59"/>
      <c r="C69" s="60"/>
      <c r="D69" s="59"/>
      <c r="E69" s="59"/>
      <c r="F69" s="59"/>
      <c r="G69" s="60"/>
      <c r="H69" s="60"/>
      <c r="I69" s="59"/>
      <c r="J69" s="59"/>
      <c r="K69" s="59"/>
      <c r="L69" s="59"/>
      <c r="M69" s="59"/>
      <c r="N69" s="59"/>
    </row>
    <row r="70" spans="1:14" x14ac:dyDescent="0.25">
      <c r="A70" s="34" t="s">
        <v>94</v>
      </c>
      <c r="B70" s="59"/>
      <c r="C70" s="60"/>
      <c r="D70" s="59"/>
      <c r="E70" s="59"/>
      <c r="F70" s="59"/>
      <c r="G70" s="60"/>
      <c r="H70" s="60"/>
      <c r="I70" s="59"/>
      <c r="J70" s="59"/>
      <c r="K70" s="59"/>
      <c r="L70" s="59"/>
      <c r="M70" s="59"/>
      <c r="N70" s="59"/>
    </row>
    <row r="71" spans="1:14" x14ac:dyDescent="0.25">
      <c r="A71" s="34" t="s">
        <v>94</v>
      </c>
      <c r="B71" s="35"/>
      <c r="C71" s="35"/>
      <c r="D71" s="35"/>
      <c r="E71" s="35"/>
      <c r="F71" s="35"/>
      <c r="G71" s="35"/>
      <c r="H71" s="35"/>
      <c r="I71" s="35"/>
      <c r="J71" s="35"/>
      <c r="K71" s="35"/>
      <c r="L71" s="35"/>
      <c r="M71" s="35"/>
      <c r="N71" s="35"/>
    </row>
    <row r="72" spans="1:14" x14ac:dyDescent="0.25">
      <c r="A72" s="34" t="s">
        <v>94</v>
      </c>
      <c r="B72" s="35"/>
      <c r="C72" s="35"/>
      <c r="D72" s="35"/>
      <c r="E72" s="35"/>
      <c r="F72" s="35"/>
      <c r="G72" s="35"/>
      <c r="H72" s="35"/>
      <c r="I72" s="35"/>
      <c r="J72" s="35"/>
      <c r="K72" s="35"/>
      <c r="L72" s="35"/>
      <c r="M72" s="35"/>
      <c r="N72" s="35"/>
    </row>
    <row r="73" spans="1:14" x14ac:dyDescent="0.25">
      <c r="A73" s="34" t="s">
        <v>94</v>
      </c>
      <c r="B73" s="41"/>
      <c r="C73" s="40"/>
      <c r="D73" s="40"/>
      <c r="E73" s="40"/>
      <c r="F73" s="40"/>
      <c r="G73" s="35"/>
      <c r="H73" s="37"/>
      <c r="I73" s="35"/>
      <c r="J73" s="35"/>
      <c r="K73" s="38"/>
      <c r="L73" s="39"/>
      <c r="M73" s="39"/>
      <c r="N73" s="36"/>
    </row>
    <row r="74" spans="1:14" x14ac:dyDescent="0.25">
      <c r="A74" s="34" t="s">
        <v>94</v>
      </c>
      <c r="B74" s="41"/>
      <c r="C74" s="40"/>
      <c r="D74" s="40"/>
      <c r="E74" s="40"/>
      <c r="F74" s="40"/>
      <c r="G74" s="35"/>
      <c r="H74" s="37"/>
      <c r="I74" s="35"/>
      <c r="J74" s="35"/>
      <c r="K74" s="38"/>
      <c r="L74" s="40"/>
      <c r="M74" s="38"/>
      <c r="N74" s="36"/>
    </row>
    <row r="75" spans="1:14" x14ac:dyDescent="0.25">
      <c r="A75" s="34" t="s">
        <v>94</v>
      </c>
      <c r="B75" s="41"/>
      <c r="C75" s="40"/>
      <c r="D75" s="40"/>
      <c r="E75" s="40"/>
      <c r="F75" s="40"/>
      <c r="G75" s="37"/>
      <c r="H75" s="40"/>
      <c r="I75" s="37"/>
      <c r="J75" s="37"/>
      <c r="K75" s="38"/>
      <c r="L75" s="40"/>
      <c r="M75" s="35"/>
      <c r="N75" s="36"/>
    </row>
    <row r="76" spans="1:14" x14ac:dyDescent="0.25">
      <c r="A76" s="34" t="s">
        <v>94</v>
      </c>
      <c r="B76" s="59"/>
      <c r="C76" s="60"/>
      <c r="D76" s="59"/>
      <c r="E76" s="59"/>
      <c r="F76" s="59"/>
      <c r="G76" s="60"/>
      <c r="H76" s="60"/>
      <c r="I76" s="59"/>
      <c r="J76" s="59"/>
      <c r="K76" s="59"/>
      <c r="L76" s="59"/>
      <c r="M76" s="59"/>
      <c r="N76" s="59"/>
    </row>
    <row r="77" spans="1:14" x14ac:dyDescent="0.25">
      <c r="A77" s="34" t="s">
        <v>94</v>
      </c>
      <c r="B77" s="59"/>
      <c r="C77" s="60"/>
      <c r="D77" s="59"/>
      <c r="E77" s="59"/>
      <c r="F77" s="59"/>
      <c r="G77" s="60"/>
      <c r="H77" s="60"/>
      <c r="I77" s="59"/>
      <c r="J77" s="59"/>
      <c r="K77" s="59"/>
      <c r="L77" s="59"/>
      <c r="M77" s="59"/>
      <c r="N77" s="59"/>
    </row>
    <row r="78" spans="1:14" x14ac:dyDescent="0.25">
      <c r="A78" s="34" t="s">
        <v>94</v>
      </c>
      <c r="B78" s="35"/>
      <c r="C78" s="35"/>
      <c r="D78" s="35"/>
      <c r="E78" s="35"/>
      <c r="F78" s="35"/>
      <c r="G78" s="35"/>
      <c r="H78" s="35"/>
      <c r="I78" s="35"/>
      <c r="J78" s="35"/>
      <c r="K78" s="35"/>
      <c r="L78" s="35"/>
      <c r="M78" s="35"/>
      <c r="N78" s="35"/>
    </row>
    <row r="79" spans="1:14" x14ac:dyDescent="0.25">
      <c r="A79" s="34" t="s">
        <v>94</v>
      </c>
      <c r="B79" s="35"/>
      <c r="C79" s="35"/>
      <c r="D79" s="35"/>
      <c r="E79" s="35"/>
      <c r="F79" s="35"/>
      <c r="G79" s="35"/>
      <c r="H79" s="35"/>
      <c r="I79" s="35"/>
      <c r="J79" s="35"/>
      <c r="K79" s="35"/>
      <c r="L79" s="35"/>
      <c r="M79" s="35"/>
      <c r="N79" s="35"/>
    </row>
    <row r="80" spans="1:14" x14ac:dyDescent="0.25">
      <c r="A80" s="34" t="s">
        <v>94</v>
      </c>
      <c r="B80" s="35"/>
      <c r="C80" s="35"/>
      <c r="D80" s="35"/>
      <c r="E80" s="35"/>
      <c r="F80" s="35"/>
      <c r="G80" s="35"/>
      <c r="H80" s="35"/>
      <c r="I80" s="35"/>
      <c r="J80" s="35"/>
      <c r="K80" s="35"/>
      <c r="L80" s="35"/>
      <c r="M80" s="35"/>
      <c r="N80" s="35"/>
    </row>
    <row r="81" spans="1:14" x14ac:dyDescent="0.25">
      <c r="A81" s="34" t="s">
        <v>94</v>
      </c>
      <c r="B81" s="35"/>
      <c r="C81" s="35"/>
      <c r="D81" s="35"/>
      <c r="E81" s="35"/>
      <c r="F81" s="35"/>
      <c r="G81" s="35"/>
      <c r="H81" s="35"/>
      <c r="I81" s="35"/>
      <c r="J81" s="35"/>
      <c r="K81" s="35"/>
      <c r="L81" s="35"/>
      <c r="M81" s="35"/>
      <c r="N81" s="35"/>
    </row>
    <row r="82" spans="1:14" x14ac:dyDescent="0.25">
      <c r="A82" s="34" t="s">
        <v>94</v>
      </c>
      <c r="B82" s="35"/>
      <c r="C82" s="35"/>
      <c r="D82" s="35"/>
      <c r="E82" s="35"/>
      <c r="F82" s="35"/>
      <c r="G82" s="35"/>
      <c r="H82" s="35"/>
      <c r="I82" s="35"/>
      <c r="J82" s="35"/>
      <c r="K82" s="35"/>
      <c r="L82" s="35"/>
      <c r="M82" s="35"/>
      <c r="N82" s="35"/>
    </row>
    <row r="83" spans="1:14" x14ac:dyDescent="0.25">
      <c r="A83" s="34" t="s">
        <v>94</v>
      </c>
      <c r="B83" s="59"/>
      <c r="C83" s="60"/>
      <c r="D83" s="59"/>
      <c r="E83" s="59"/>
      <c r="F83" s="59"/>
      <c r="G83" s="60"/>
      <c r="H83" s="60"/>
      <c r="I83" s="59"/>
      <c r="J83" s="59"/>
      <c r="K83" s="59"/>
      <c r="L83" s="59"/>
      <c r="M83" s="59"/>
      <c r="N83" s="59"/>
    </row>
    <row r="84" spans="1:14" x14ac:dyDescent="0.25">
      <c r="A84" s="34" t="s">
        <v>94</v>
      </c>
      <c r="B84" s="59"/>
      <c r="C84" s="60"/>
      <c r="D84" s="59"/>
      <c r="E84" s="59"/>
      <c r="F84" s="59"/>
      <c r="G84" s="60"/>
      <c r="H84" s="60"/>
      <c r="I84" s="59"/>
      <c r="J84" s="59"/>
      <c r="K84" s="59"/>
      <c r="L84" s="59"/>
      <c r="M84" s="59"/>
      <c r="N84" s="59"/>
    </row>
    <row r="85" spans="1:14" x14ac:dyDescent="0.25">
      <c r="A85" s="34" t="s">
        <v>94</v>
      </c>
      <c r="B85" s="35"/>
      <c r="C85" s="35"/>
      <c r="D85" s="35"/>
      <c r="E85" s="35"/>
      <c r="F85" s="35"/>
      <c r="G85" s="35"/>
      <c r="H85" s="35"/>
      <c r="I85" s="35"/>
      <c r="J85" s="35"/>
      <c r="K85" s="35"/>
      <c r="L85" s="35"/>
      <c r="M85" s="35"/>
      <c r="N85" s="35"/>
    </row>
    <row r="86" spans="1:14" x14ac:dyDescent="0.25">
      <c r="A86" s="34" t="s">
        <v>94</v>
      </c>
      <c r="B86" s="35"/>
      <c r="C86" s="35"/>
      <c r="D86" s="35"/>
      <c r="E86" s="35"/>
      <c r="F86" s="35"/>
      <c r="G86" s="35"/>
      <c r="H86" s="35"/>
      <c r="I86" s="35"/>
      <c r="J86" s="35"/>
      <c r="K86" s="35"/>
      <c r="L86" s="35"/>
      <c r="M86" s="35"/>
      <c r="N86" s="35"/>
    </row>
    <row r="87" spans="1:14" x14ac:dyDescent="0.25">
      <c r="A87" s="34" t="s">
        <v>94</v>
      </c>
      <c r="B87" s="35"/>
      <c r="C87" s="35"/>
      <c r="D87" s="35"/>
      <c r="E87" s="35"/>
      <c r="F87" s="35"/>
      <c r="G87" s="35"/>
      <c r="H87" s="35"/>
      <c r="I87" s="35"/>
      <c r="J87" s="35"/>
      <c r="K87" s="35"/>
      <c r="L87" s="35"/>
      <c r="M87" s="35"/>
      <c r="N87" s="35"/>
    </row>
    <row r="88" spans="1:14" x14ac:dyDescent="0.25">
      <c r="A88" s="34" t="s">
        <v>94</v>
      </c>
      <c r="B88" s="35"/>
      <c r="C88" s="35"/>
      <c r="D88" s="35"/>
      <c r="E88" s="35"/>
      <c r="F88" s="35"/>
      <c r="G88" s="35"/>
      <c r="H88" s="35"/>
      <c r="I88" s="35"/>
      <c r="J88" s="35"/>
      <c r="K88" s="35"/>
      <c r="L88" s="35"/>
      <c r="M88" s="35"/>
      <c r="N88" s="35"/>
    </row>
    <row r="89" spans="1:14" x14ac:dyDescent="0.25">
      <c r="A89" s="34" t="s">
        <v>94</v>
      </c>
      <c r="B89" s="35"/>
      <c r="C89" s="35"/>
      <c r="D89" s="35"/>
      <c r="E89" s="35"/>
      <c r="F89" s="35"/>
      <c r="G89" s="35"/>
      <c r="H89" s="35"/>
      <c r="I89" s="35"/>
      <c r="J89" s="35"/>
      <c r="K89" s="35"/>
      <c r="L89" s="35"/>
      <c r="M89" s="35"/>
      <c r="N89" s="35"/>
    </row>
    <row r="90" spans="1:14" x14ac:dyDescent="0.25">
      <c r="A90" s="34" t="s">
        <v>94</v>
      </c>
      <c r="B90" s="59"/>
      <c r="C90" s="60"/>
      <c r="D90" s="59"/>
      <c r="E90" s="59"/>
      <c r="F90" s="59"/>
      <c r="G90" s="60"/>
      <c r="H90" s="60"/>
      <c r="I90" s="59"/>
      <c r="J90" s="59"/>
      <c r="K90" s="59"/>
      <c r="L90" s="59"/>
      <c r="M90" s="59"/>
      <c r="N90" s="59"/>
    </row>
    <row r="91" spans="1:14" x14ac:dyDescent="0.25">
      <c r="A91" s="34" t="s">
        <v>94</v>
      </c>
      <c r="B91" s="59"/>
      <c r="C91" s="60"/>
      <c r="D91" s="59"/>
      <c r="E91" s="59"/>
      <c r="F91" s="59"/>
      <c r="G91" s="60"/>
      <c r="H91" s="60"/>
      <c r="I91" s="59"/>
      <c r="J91" s="59"/>
      <c r="K91" s="59"/>
      <c r="L91" s="59"/>
      <c r="M91" s="59"/>
      <c r="N91" s="59"/>
    </row>
    <row r="92" spans="1:14" x14ac:dyDescent="0.25">
      <c r="A92" s="34" t="s">
        <v>94</v>
      </c>
      <c r="B92" s="35"/>
      <c r="C92" s="35"/>
      <c r="D92" s="35"/>
      <c r="E92" s="35"/>
      <c r="F92" s="35"/>
      <c r="G92" s="35"/>
      <c r="H92" s="35"/>
      <c r="I92" s="35"/>
      <c r="J92" s="35"/>
      <c r="K92" s="35"/>
      <c r="L92" s="35"/>
      <c r="M92" s="35"/>
      <c r="N92" s="35"/>
    </row>
    <row r="93" spans="1:14" x14ac:dyDescent="0.25">
      <c r="A93" s="34" t="s">
        <v>94</v>
      </c>
      <c r="B93" s="35"/>
      <c r="C93" s="35"/>
      <c r="D93" s="35"/>
      <c r="E93" s="35"/>
      <c r="F93" s="35"/>
      <c r="G93" s="35"/>
      <c r="H93" s="35"/>
      <c r="I93" s="35"/>
      <c r="J93" s="35"/>
      <c r="K93" s="35"/>
      <c r="L93" s="35"/>
      <c r="M93" s="35"/>
      <c r="N93" s="35"/>
    </row>
    <row r="94" spans="1:14" x14ac:dyDescent="0.25">
      <c r="A94" s="34" t="s">
        <v>94</v>
      </c>
      <c r="B94" s="35"/>
      <c r="C94" s="35"/>
      <c r="D94" s="35"/>
      <c r="E94" s="35"/>
      <c r="F94" s="35"/>
      <c r="G94" s="35"/>
      <c r="H94" s="35"/>
      <c r="I94" s="35"/>
      <c r="J94" s="35"/>
      <c r="K94" s="35"/>
      <c r="L94" s="35"/>
      <c r="M94" s="35"/>
      <c r="N94" s="35"/>
    </row>
    <row r="95" spans="1:14" x14ac:dyDescent="0.25">
      <c r="A95" s="34" t="s">
        <v>94</v>
      </c>
      <c r="B95" s="35"/>
      <c r="C95" s="35"/>
      <c r="D95" s="35"/>
      <c r="E95" s="35"/>
      <c r="F95" s="35"/>
      <c r="G95" s="35"/>
      <c r="H95" s="35"/>
      <c r="I95" s="35"/>
      <c r="J95" s="35"/>
      <c r="K95" s="35"/>
      <c r="L95" s="35"/>
      <c r="M95" s="35"/>
      <c r="N95" s="35"/>
    </row>
    <row r="96" spans="1:14" x14ac:dyDescent="0.25">
      <c r="A96" s="34" t="s">
        <v>94</v>
      </c>
      <c r="B96" s="35"/>
      <c r="C96" s="35"/>
      <c r="D96" s="35"/>
      <c r="E96" s="35"/>
      <c r="F96" s="35"/>
      <c r="G96" s="35"/>
      <c r="H96" s="35"/>
      <c r="I96" s="35"/>
      <c r="J96" s="35"/>
      <c r="K96" s="35"/>
      <c r="L96" s="35"/>
      <c r="M96" s="35"/>
      <c r="N96" s="35"/>
    </row>
    <row r="97" spans="1:14" x14ac:dyDescent="0.25">
      <c r="A97" s="34" t="s">
        <v>94</v>
      </c>
      <c r="B97" s="59"/>
      <c r="C97" s="60"/>
      <c r="D97" s="59"/>
      <c r="E97" s="59"/>
      <c r="F97" s="59"/>
      <c r="G97" s="60"/>
      <c r="H97" s="60"/>
      <c r="I97" s="59"/>
      <c r="J97" s="59"/>
      <c r="K97" s="59"/>
      <c r="L97" s="59"/>
      <c r="M97" s="59"/>
      <c r="N97" s="59"/>
    </row>
    <row r="98" spans="1:14" x14ac:dyDescent="0.25">
      <c r="A98" s="34" t="s">
        <v>94</v>
      </c>
      <c r="B98" s="59"/>
      <c r="C98" s="60"/>
      <c r="D98" s="59"/>
      <c r="E98" s="59"/>
      <c r="F98" s="59"/>
      <c r="G98" s="60"/>
      <c r="H98" s="60"/>
      <c r="I98" s="59"/>
      <c r="J98" s="59"/>
      <c r="K98" s="59"/>
      <c r="L98" s="59"/>
      <c r="M98" s="59"/>
      <c r="N98" s="59"/>
    </row>
    <row r="99" spans="1:14" x14ac:dyDescent="0.25">
      <c r="A99" s="34" t="s">
        <v>94</v>
      </c>
      <c r="B99" s="35"/>
      <c r="C99" s="35"/>
      <c r="D99" s="35"/>
      <c r="E99" s="35"/>
      <c r="F99" s="35"/>
      <c r="G99" s="35"/>
      <c r="H99" s="35"/>
      <c r="I99" s="35"/>
      <c r="J99" s="35"/>
      <c r="K99" s="35"/>
      <c r="L99" s="35"/>
      <c r="M99" s="35"/>
      <c r="N99" s="35"/>
    </row>
    <row r="100" spans="1:14" x14ac:dyDescent="0.25">
      <c r="A100" s="34" t="s">
        <v>94</v>
      </c>
      <c r="B100" s="35"/>
      <c r="C100" s="35"/>
      <c r="D100" s="35"/>
      <c r="E100" s="35"/>
      <c r="F100" s="35"/>
      <c r="G100" s="35"/>
      <c r="H100" s="35"/>
      <c r="I100" s="35"/>
      <c r="J100" s="35"/>
      <c r="K100" s="35"/>
      <c r="L100" s="35"/>
      <c r="M100" s="35"/>
      <c r="N100" s="35"/>
    </row>
    <row r="101" spans="1:14" x14ac:dyDescent="0.25">
      <c r="A101" s="34" t="s">
        <v>94</v>
      </c>
      <c r="B101" s="35"/>
      <c r="C101" s="35"/>
      <c r="D101" s="35"/>
      <c r="E101" s="35"/>
      <c r="F101" s="35"/>
      <c r="G101" s="35"/>
      <c r="H101" s="35"/>
      <c r="I101" s="35"/>
      <c r="J101" s="35"/>
      <c r="K101" s="35"/>
      <c r="L101" s="35"/>
      <c r="M101" s="35"/>
      <c r="N101" s="35"/>
    </row>
    <row r="102" spans="1:14" x14ac:dyDescent="0.25">
      <c r="A102" s="34" t="s">
        <v>94</v>
      </c>
      <c r="B102" s="35"/>
      <c r="C102" s="35"/>
      <c r="D102" s="35"/>
      <c r="E102" s="35"/>
      <c r="F102" s="35"/>
      <c r="G102" s="35"/>
      <c r="H102" s="35"/>
      <c r="I102" s="35"/>
      <c r="J102" s="35"/>
      <c r="K102" s="35"/>
      <c r="L102" s="35"/>
      <c r="M102" s="35"/>
      <c r="N102" s="35"/>
    </row>
    <row r="103" spans="1:14" x14ac:dyDescent="0.25">
      <c r="A103" s="34" t="s">
        <v>94</v>
      </c>
      <c r="B103" s="35"/>
      <c r="C103" s="35"/>
      <c r="D103" s="35"/>
      <c r="E103" s="35"/>
      <c r="F103" s="35"/>
      <c r="G103" s="35"/>
      <c r="H103" s="35"/>
      <c r="I103" s="35"/>
      <c r="J103" s="35"/>
      <c r="K103" s="35"/>
      <c r="L103" s="35"/>
      <c r="M103" s="35"/>
      <c r="N103" s="35"/>
    </row>
    <row r="104" spans="1:14" x14ac:dyDescent="0.25">
      <c r="A104" s="34" t="s">
        <v>94</v>
      </c>
      <c r="B104" s="59"/>
      <c r="C104" s="60"/>
      <c r="D104" s="59"/>
      <c r="E104" s="59"/>
      <c r="F104" s="59"/>
      <c r="G104" s="60"/>
      <c r="H104" s="60"/>
      <c r="I104" s="59"/>
      <c r="J104" s="59"/>
      <c r="K104" s="59"/>
      <c r="L104" s="59"/>
      <c r="M104" s="59"/>
      <c r="N104" s="59"/>
    </row>
    <row r="105" spans="1:14" x14ac:dyDescent="0.25">
      <c r="A105" s="34" t="s">
        <v>94</v>
      </c>
      <c r="B105" s="59"/>
      <c r="C105" s="60"/>
      <c r="D105" s="59"/>
      <c r="E105" s="59"/>
      <c r="F105" s="59"/>
      <c r="G105" s="60"/>
      <c r="H105" s="60"/>
      <c r="I105" s="59"/>
      <c r="J105" s="59"/>
      <c r="K105" s="59"/>
      <c r="L105" s="59"/>
      <c r="M105" s="59"/>
      <c r="N105" s="59"/>
    </row>
    <row r="106" spans="1:14" x14ac:dyDescent="0.25">
      <c r="A106" s="34" t="s">
        <v>94</v>
      </c>
      <c r="B106" s="35"/>
      <c r="C106" s="35"/>
      <c r="D106" s="35"/>
      <c r="E106" s="35"/>
      <c r="F106" s="35"/>
      <c r="G106" s="35"/>
      <c r="H106" s="35"/>
      <c r="I106" s="35"/>
      <c r="J106" s="35"/>
      <c r="K106" s="35"/>
      <c r="L106" s="35"/>
      <c r="M106" s="35"/>
      <c r="N106" s="35"/>
    </row>
    <row r="107" spans="1:14" x14ac:dyDescent="0.25">
      <c r="A107" s="34" t="s">
        <v>94</v>
      </c>
      <c r="B107" s="35"/>
      <c r="C107" s="35"/>
      <c r="D107" s="35"/>
      <c r="E107" s="35"/>
      <c r="F107" s="35"/>
      <c r="G107" s="35"/>
      <c r="H107" s="35"/>
      <c r="I107" s="35"/>
      <c r="J107" s="35"/>
      <c r="K107" s="35"/>
      <c r="L107" s="35"/>
      <c r="M107" s="35"/>
      <c r="N107" s="35"/>
    </row>
    <row r="108" spans="1:14" x14ac:dyDescent="0.25">
      <c r="A108" s="34" t="s">
        <v>94</v>
      </c>
      <c r="B108" s="35"/>
      <c r="C108" s="35"/>
      <c r="D108" s="35"/>
      <c r="E108" s="35"/>
      <c r="F108" s="35"/>
      <c r="G108" s="35"/>
      <c r="H108" s="35"/>
      <c r="I108" s="35"/>
      <c r="J108" s="35"/>
      <c r="K108" s="35"/>
      <c r="L108" s="35"/>
      <c r="M108" s="35"/>
      <c r="N108" s="35"/>
    </row>
    <row r="109" spans="1:14" x14ac:dyDescent="0.25">
      <c r="A109" s="34" t="s">
        <v>94</v>
      </c>
      <c r="B109" s="35"/>
      <c r="C109" s="35"/>
      <c r="D109" s="35"/>
      <c r="E109" s="35"/>
      <c r="F109" s="35"/>
      <c r="G109" s="35"/>
      <c r="H109" s="35"/>
      <c r="I109" s="35"/>
      <c r="J109" s="35"/>
      <c r="K109" s="35"/>
      <c r="L109" s="35"/>
      <c r="M109" s="35"/>
      <c r="N109" s="35"/>
    </row>
    <row r="110" spans="1:14" x14ac:dyDescent="0.25">
      <c r="A110" s="34" t="s">
        <v>94</v>
      </c>
      <c r="B110" s="35"/>
      <c r="C110" s="35"/>
      <c r="D110" s="35"/>
      <c r="E110" s="35"/>
      <c r="F110" s="35"/>
      <c r="G110" s="35"/>
      <c r="H110" s="35"/>
      <c r="I110" s="35"/>
      <c r="J110" s="35"/>
      <c r="K110" s="35"/>
      <c r="L110" s="35"/>
      <c r="M110" s="35"/>
      <c r="N110" s="35"/>
    </row>
    <row r="111" spans="1:14" x14ac:dyDescent="0.25">
      <c r="A111" s="34" t="s">
        <v>94</v>
      </c>
      <c r="B111" s="59"/>
      <c r="C111" s="60"/>
      <c r="D111" s="59"/>
      <c r="E111" s="59"/>
      <c r="F111" s="59"/>
      <c r="G111" s="60"/>
      <c r="H111" s="60"/>
      <c r="I111" s="59"/>
      <c r="J111" s="59"/>
      <c r="K111" s="59"/>
      <c r="L111" s="59"/>
      <c r="M111" s="59"/>
      <c r="N111" s="59"/>
    </row>
    <row r="112" spans="1:14" x14ac:dyDescent="0.25">
      <c r="A112" s="34" t="s">
        <v>94</v>
      </c>
      <c r="B112" s="59"/>
      <c r="C112" s="60"/>
      <c r="D112" s="59"/>
      <c r="E112" s="59"/>
      <c r="F112" s="59"/>
      <c r="G112" s="60"/>
      <c r="H112" s="60"/>
      <c r="I112" s="59"/>
      <c r="J112" s="59"/>
      <c r="K112" s="59"/>
      <c r="L112" s="59"/>
      <c r="M112" s="59"/>
      <c r="N112" s="59"/>
    </row>
    <row r="113" spans="1:14" x14ac:dyDescent="0.25">
      <c r="A113" s="34" t="s">
        <v>94</v>
      </c>
      <c r="B113" s="35"/>
      <c r="C113" s="35"/>
      <c r="D113" s="35"/>
      <c r="E113" s="35"/>
      <c r="F113" s="35"/>
      <c r="G113" s="35"/>
      <c r="H113" s="35"/>
      <c r="I113" s="35"/>
      <c r="J113" s="35"/>
      <c r="K113" s="35"/>
      <c r="L113" s="35"/>
      <c r="M113" s="35"/>
      <c r="N113" s="35"/>
    </row>
    <row r="114" spans="1:14" x14ac:dyDescent="0.25">
      <c r="A114" s="34" t="s">
        <v>94</v>
      </c>
      <c r="B114" s="35"/>
      <c r="C114" s="35"/>
      <c r="D114" s="35"/>
      <c r="E114" s="35"/>
      <c r="F114" s="35"/>
      <c r="G114" s="35"/>
      <c r="H114" s="35"/>
      <c r="I114" s="35"/>
      <c r="J114" s="35"/>
      <c r="K114" s="35"/>
      <c r="L114" s="35"/>
      <c r="M114" s="35"/>
      <c r="N114" s="35"/>
    </row>
    <row r="115" spans="1:14" x14ac:dyDescent="0.25">
      <c r="A115" s="34" t="s">
        <v>94</v>
      </c>
      <c r="B115" s="35"/>
      <c r="C115" s="35"/>
      <c r="D115" s="35"/>
      <c r="E115" s="35"/>
      <c r="F115" s="35"/>
      <c r="G115" s="35"/>
      <c r="H115" s="35"/>
      <c r="I115" s="35"/>
      <c r="J115" s="35"/>
      <c r="K115" s="35"/>
      <c r="L115" s="35"/>
      <c r="M115" s="35"/>
      <c r="N115" s="35"/>
    </row>
    <row r="116" spans="1:14" x14ac:dyDescent="0.25">
      <c r="A116" s="34" t="s">
        <v>94</v>
      </c>
      <c r="B116" s="35"/>
      <c r="C116" s="35"/>
      <c r="D116" s="35"/>
      <c r="E116" s="35"/>
      <c r="F116" s="35"/>
      <c r="G116" s="35"/>
      <c r="H116" s="35"/>
      <c r="I116" s="35"/>
      <c r="J116" s="35"/>
      <c r="K116" s="35"/>
      <c r="L116" s="35"/>
      <c r="M116" s="35"/>
      <c r="N116" s="35"/>
    </row>
    <row r="117" spans="1:14" x14ac:dyDescent="0.25">
      <c r="A117" s="34" t="s">
        <v>94</v>
      </c>
      <c r="B117" s="35"/>
      <c r="C117" s="35"/>
      <c r="D117" s="35"/>
      <c r="E117" s="35"/>
      <c r="F117" s="35"/>
      <c r="G117" s="35"/>
      <c r="H117" s="35"/>
      <c r="I117" s="35"/>
      <c r="J117" s="35"/>
      <c r="K117" s="35"/>
      <c r="L117" s="35"/>
      <c r="M117" s="35"/>
      <c r="N117" s="35"/>
    </row>
    <row r="118" spans="1:14" x14ac:dyDescent="0.25">
      <c r="A118" s="34" t="s">
        <v>94</v>
      </c>
      <c r="B118" s="59"/>
      <c r="C118" s="60"/>
      <c r="D118" s="59"/>
      <c r="E118" s="59"/>
      <c r="F118" s="59"/>
      <c r="G118" s="60"/>
      <c r="H118" s="60"/>
      <c r="I118" s="59"/>
      <c r="J118" s="59"/>
      <c r="K118" s="59"/>
      <c r="L118" s="59"/>
      <c r="M118" s="59"/>
      <c r="N118" s="59"/>
    </row>
    <row r="119" spans="1:14" x14ac:dyDescent="0.25">
      <c r="A119" s="34" t="s">
        <v>94</v>
      </c>
      <c r="B119" s="59"/>
      <c r="C119" s="60"/>
      <c r="D119" s="59"/>
      <c r="E119" s="59"/>
      <c r="F119" s="59"/>
      <c r="G119" s="60"/>
      <c r="H119" s="60"/>
      <c r="I119" s="59"/>
      <c r="J119" s="59"/>
      <c r="K119" s="59"/>
      <c r="L119" s="59"/>
      <c r="M119" s="59"/>
      <c r="N119" s="59"/>
    </row>
    <row r="120" spans="1:14" x14ac:dyDescent="0.25">
      <c r="A120" s="34" t="s">
        <v>94</v>
      </c>
      <c r="B120" s="35"/>
      <c r="C120" s="35"/>
      <c r="D120" s="35"/>
      <c r="E120" s="35"/>
      <c r="F120" s="35"/>
      <c r="G120" s="35"/>
      <c r="H120" s="35"/>
      <c r="I120" s="35"/>
      <c r="J120" s="35"/>
      <c r="K120" s="35"/>
      <c r="L120" s="35"/>
      <c r="M120" s="35"/>
      <c r="N120" s="35"/>
    </row>
    <row r="121" spans="1:14" x14ac:dyDescent="0.25">
      <c r="A121" s="34" t="s">
        <v>94</v>
      </c>
      <c r="B121" s="35"/>
      <c r="C121" s="35"/>
      <c r="D121" s="35"/>
      <c r="E121" s="35"/>
      <c r="F121" s="35"/>
      <c r="G121" s="35"/>
      <c r="H121" s="35"/>
      <c r="I121" s="35"/>
      <c r="J121" s="35"/>
      <c r="K121" s="35"/>
      <c r="L121" s="35"/>
      <c r="M121" s="35"/>
      <c r="N121" s="35"/>
    </row>
    <row r="122" spans="1:14" x14ac:dyDescent="0.25">
      <c r="A122" s="34" t="s">
        <v>94</v>
      </c>
      <c r="B122" s="35"/>
      <c r="C122" s="35"/>
      <c r="D122" s="35"/>
      <c r="E122" s="35"/>
      <c r="F122" s="35"/>
      <c r="G122" s="35"/>
      <c r="H122" s="35"/>
      <c r="I122" s="35"/>
      <c r="J122" s="35"/>
      <c r="K122" s="35"/>
      <c r="L122" s="35"/>
      <c r="M122" s="35"/>
      <c r="N122" s="35"/>
    </row>
    <row r="123" spans="1:14" x14ac:dyDescent="0.25">
      <c r="A123" s="34" t="s">
        <v>94</v>
      </c>
      <c r="B123" s="35"/>
      <c r="C123" s="35"/>
      <c r="D123" s="35"/>
      <c r="E123" s="35"/>
      <c r="F123" s="35"/>
      <c r="G123" s="35"/>
      <c r="H123" s="35"/>
      <c r="I123" s="35"/>
      <c r="J123" s="35"/>
      <c r="K123" s="35"/>
      <c r="L123" s="35"/>
      <c r="M123" s="35"/>
      <c r="N123" s="35"/>
    </row>
    <row r="124" spans="1:14" x14ac:dyDescent="0.25">
      <c r="A124" s="34" t="s">
        <v>94</v>
      </c>
      <c r="B124" s="35"/>
      <c r="C124" s="35"/>
      <c r="D124" s="35"/>
      <c r="E124" s="35"/>
      <c r="F124" s="35"/>
      <c r="G124" s="35"/>
      <c r="H124" s="35"/>
      <c r="I124" s="35"/>
      <c r="J124" s="35"/>
      <c r="K124" s="35"/>
      <c r="L124" s="35"/>
      <c r="M124" s="35"/>
      <c r="N124" s="35"/>
    </row>
    <row r="125" spans="1:14" x14ac:dyDescent="0.25">
      <c r="A125" s="34" t="s">
        <v>94</v>
      </c>
      <c r="B125" s="59"/>
      <c r="C125" s="60"/>
      <c r="D125" s="59"/>
      <c r="E125" s="59"/>
      <c r="F125" s="59"/>
      <c r="G125" s="60"/>
      <c r="H125" s="60"/>
      <c r="I125" s="59"/>
      <c r="J125" s="59"/>
      <c r="K125" s="59"/>
      <c r="L125" s="59"/>
      <c r="M125" s="59"/>
      <c r="N125" s="59"/>
    </row>
    <row r="126" spans="1:14" x14ac:dyDescent="0.25">
      <c r="A126" s="34" t="s">
        <v>94</v>
      </c>
      <c r="B126" s="59"/>
      <c r="C126" s="60"/>
      <c r="D126" s="59"/>
      <c r="E126" s="59"/>
      <c r="F126" s="59"/>
      <c r="G126" s="60"/>
      <c r="H126" s="60"/>
      <c r="I126" s="59"/>
      <c r="J126" s="59"/>
      <c r="K126" s="59"/>
      <c r="L126" s="59"/>
      <c r="M126" s="59"/>
      <c r="N126" s="59"/>
    </row>
  </sheetData>
  <mergeCells count="34">
    <mergeCell ref="A3:E5"/>
    <mergeCell ref="B9:F9"/>
    <mergeCell ref="B10:F10"/>
    <mergeCell ref="B11:F11"/>
    <mergeCell ref="B12:F12"/>
    <mergeCell ref="C6:G6"/>
    <mergeCell ref="G9:K9"/>
    <mergeCell ref="A18:A19"/>
    <mergeCell ref="G10:N15"/>
    <mergeCell ref="I6:J6"/>
    <mergeCell ref="I7:J7"/>
    <mergeCell ref="K6:N6"/>
    <mergeCell ref="K7:N7"/>
    <mergeCell ref="I8:J8"/>
    <mergeCell ref="K8:N8"/>
    <mergeCell ref="B14:F14"/>
    <mergeCell ref="B15:F15"/>
    <mergeCell ref="B13:F13"/>
    <mergeCell ref="M9:N9"/>
    <mergeCell ref="B36:N36"/>
    <mergeCell ref="B18:N19"/>
    <mergeCell ref="B20:B28"/>
    <mergeCell ref="C20:C28"/>
    <mergeCell ref="D20:D28"/>
    <mergeCell ref="E20:E28"/>
    <mergeCell ref="F20:F28"/>
    <mergeCell ref="M20:M28"/>
    <mergeCell ref="N20:N28"/>
    <mergeCell ref="G20:G28"/>
    <mergeCell ref="H20:H28"/>
    <mergeCell ref="I20:I28"/>
    <mergeCell ref="J20:J28"/>
    <mergeCell ref="K20:K28"/>
    <mergeCell ref="L20:L28"/>
  </mergeCells>
  <pageMargins left="0.7" right="0.7" top="0.75" bottom="0.75" header="0.3" footer="0.3"/>
  <pageSetup paperSize="8" scale="38" fitToWidth="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9"/>
  <sheetViews>
    <sheetView zoomScaleNormal="100" workbookViewId="0">
      <pane ySplit="9" topLeftCell="A10" activePane="bottomLeft" state="frozen"/>
      <selection pane="bottomLeft" activeCell="A3" sqref="A3:C6"/>
    </sheetView>
  </sheetViews>
  <sheetFormatPr defaultRowHeight="15" x14ac:dyDescent="0.25"/>
  <cols>
    <col min="1" max="1" width="11" style="6" bestFit="1" customWidth="1"/>
    <col min="2" max="2" width="31.140625" style="6" customWidth="1"/>
    <col min="3" max="4" width="98.28515625" style="6" customWidth="1"/>
    <col min="5" max="5" width="15.140625" style="8" customWidth="1"/>
    <col min="6" max="16384" width="9.140625" style="6"/>
  </cols>
  <sheetData>
    <row r="1" spans="1:5" x14ac:dyDescent="0.25">
      <c r="A1" s="42"/>
      <c r="B1" s="43"/>
      <c r="C1" s="43"/>
      <c r="D1" s="43"/>
      <c r="E1" s="99"/>
    </row>
    <row r="2" spans="1:5" x14ac:dyDescent="0.25">
      <c r="A2" s="45"/>
      <c r="B2" s="7"/>
      <c r="C2" s="7"/>
      <c r="D2" s="7"/>
      <c r="E2" s="100"/>
    </row>
    <row r="3" spans="1:5" x14ac:dyDescent="0.25">
      <c r="A3" s="129" t="s">
        <v>11</v>
      </c>
      <c r="B3" s="154"/>
      <c r="C3" s="154"/>
      <c r="D3" s="7"/>
      <c r="E3" s="100"/>
    </row>
    <row r="4" spans="1:5" x14ac:dyDescent="0.25">
      <c r="A4" s="129"/>
      <c r="B4" s="154"/>
      <c r="C4" s="154"/>
      <c r="D4" s="7"/>
      <c r="E4" s="100"/>
    </row>
    <row r="5" spans="1:5" x14ac:dyDescent="0.25">
      <c r="A5" s="129"/>
      <c r="B5" s="154"/>
      <c r="C5" s="154"/>
      <c r="D5" s="7"/>
      <c r="E5" s="100"/>
    </row>
    <row r="6" spans="1:5" x14ac:dyDescent="0.25">
      <c r="A6" s="129"/>
      <c r="B6" s="154"/>
      <c r="C6" s="154"/>
      <c r="D6" s="97" t="s">
        <v>146</v>
      </c>
      <c r="E6" s="100">
        <f>COUNTA(B10:B27)</f>
        <v>2</v>
      </c>
    </row>
    <row r="7" spans="1:5" x14ac:dyDescent="0.25">
      <c r="A7" s="45"/>
      <c r="B7" s="96" t="s">
        <v>112</v>
      </c>
      <c r="C7" s="76"/>
      <c r="D7" s="97" t="s">
        <v>147</v>
      </c>
      <c r="E7" s="101">
        <f>COUNTIF(E10:E27,"Yes")/E6</f>
        <v>0</v>
      </c>
    </row>
    <row r="8" spans="1:5" x14ac:dyDescent="0.25">
      <c r="A8" s="48"/>
      <c r="B8" s="49"/>
      <c r="C8" s="49"/>
      <c r="D8" s="49"/>
      <c r="E8" s="102"/>
    </row>
    <row r="9" spans="1:5" ht="32.25" customHeight="1" x14ac:dyDescent="0.25">
      <c r="A9" s="17" t="s">
        <v>0</v>
      </c>
      <c r="B9" s="17" t="s">
        <v>1</v>
      </c>
      <c r="C9" s="17" t="s">
        <v>2</v>
      </c>
      <c r="D9" s="17" t="s">
        <v>4</v>
      </c>
      <c r="E9" s="17" t="s">
        <v>5</v>
      </c>
    </row>
    <row r="10" spans="1:5" ht="30" x14ac:dyDescent="0.25">
      <c r="A10" s="114">
        <v>1</v>
      </c>
      <c r="B10" s="111" t="s">
        <v>118</v>
      </c>
      <c r="C10" s="112" t="s">
        <v>12</v>
      </c>
      <c r="D10" s="112" t="s">
        <v>13</v>
      </c>
      <c r="E10" s="113" t="s">
        <v>120</v>
      </c>
    </row>
    <row r="11" spans="1:5" x14ac:dyDescent="0.25">
      <c r="A11" s="114">
        <f>A10+1</f>
        <v>2</v>
      </c>
      <c r="B11" s="111" t="s">
        <v>10</v>
      </c>
      <c r="C11" s="112"/>
      <c r="D11" s="112"/>
      <c r="E11" s="113"/>
    </row>
    <row r="12" spans="1:5" x14ac:dyDescent="0.25">
      <c r="A12" s="114">
        <f t="shared" ref="A12:A75" si="0">A11+1</f>
        <v>3</v>
      </c>
      <c r="B12" s="111"/>
      <c r="C12" s="112"/>
      <c r="D12" s="112"/>
      <c r="E12" s="113"/>
    </row>
    <row r="13" spans="1:5" x14ac:dyDescent="0.25">
      <c r="A13" s="114">
        <f t="shared" si="0"/>
        <v>4</v>
      </c>
      <c r="B13" s="111"/>
      <c r="C13" s="112"/>
      <c r="D13" s="112"/>
      <c r="E13" s="113"/>
    </row>
    <row r="14" spans="1:5" x14ac:dyDescent="0.25">
      <c r="A14" s="114">
        <f t="shared" si="0"/>
        <v>5</v>
      </c>
      <c r="B14" s="111"/>
      <c r="C14" s="112"/>
      <c r="D14" s="112"/>
      <c r="E14" s="113"/>
    </row>
    <row r="15" spans="1:5" x14ac:dyDescent="0.25">
      <c r="A15" s="114">
        <f t="shared" si="0"/>
        <v>6</v>
      </c>
      <c r="B15" s="111"/>
      <c r="C15" s="112"/>
      <c r="D15" s="112"/>
      <c r="E15" s="113"/>
    </row>
    <row r="16" spans="1:5" x14ac:dyDescent="0.25">
      <c r="A16" s="114">
        <f t="shared" si="0"/>
        <v>7</v>
      </c>
      <c r="B16" s="111"/>
      <c r="C16" s="112"/>
      <c r="D16" s="112"/>
      <c r="E16" s="113"/>
    </row>
    <row r="17" spans="1:5" x14ac:dyDescent="0.25">
      <c r="A17" s="114">
        <f t="shared" si="0"/>
        <v>8</v>
      </c>
      <c r="B17" s="111"/>
      <c r="C17" s="112"/>
      <c r="D17" s="112"/>
      <c r="E17" s="113"/>
    </row>
    <row r="18" spans="1:5" x14ac:dyDescent="0.25">
      <c r="A18" s="114">
        <f t="shared" si="0"/>
        <v>9</v>
      </c>
      <c r="B18" s="111"/>
      <c r="C18" s="112"/>
      <c r="D18" s="112"/>
      <c r="E18" s="113"/>
    </row>
    <row r="19" spans="1:5" x14ac:dyDescent="0.25">
      <c r="A19" s="114">
        <f t="shared" si="0"/>
        <v>10</v>
      </c>
      <c r="B19" s="111"/>
      <c r="C19" s="112"/>
      <c r="D19" s="112"/>
      <c r="E19" s="113"/>
    </row>
    <row r="20" spans="1:5" x14ac:dyDescent="0.25">
      <c r="A20" s="114">
        <f t="shared" si="0"/>
        <v>11</v>
      </c>
      <c r="B20" s="111"/>
      <c r="C20" s="112"/>
      <c r="D20" s="112"/>
      <c r="E20" s="113"/>
    </row>
    <row r="21" spans="1:5" x14ac:dyDescent="0.25">
      <c r="A21" s="114">
        <f t="shared" si="0"/>
        <v>12</v>
      </c>
      <c r="B21" s="111"/>
      <c r="C21" s="112"/>
      <c r="D21" s="112"/>
      <c r="E21" s="113"/>
    </row>
    <row r="22" spans="1:5" x14ac:dyDescent="0.25">
      <c r="A22" s="114">
        <f t="shared" si="0"/>
        <v>13</v>
      </c>
      <c r="B22" s="111"/>
      <c r="C22" s="112"/>
      <c r="D22" s="112"/>
      <c r="E22" s="113"/>
    </row>
    <row r="23" spans="1:5" x14ac:dyDescent="0.25">
      <c r="A23" s="114">
        <f t="shared" si="0"/>
        <v>14</v>
      </c>
      <c r="B23" s="111"/>
      <c r="C23" s="112"/>
      <c r="D23" s="112"/>
      <c r="E23" s="113"/>
    </row>
    <row r="24" spans="1:5" x14ac:dyDescent="0.25">
      <c r="A24" s="114">
        <f t="shared" si="0"/>
        <v>15</v>
      </c>
      <c r="B24" s="111"/>
      <c r="C24" s="112"/>
      <c r="D24" s="112"/>
      <c r="E24" s="113"/>
    </row>
    <row r="25" spans="1:5" x14ac:dyDescent="0.25">
      <c r="A25" s="114">
        <f t="shared" si="0"/>
        <v>16</v>
      </c>
      <c r="B25" s="111"/>
      <c r="C25" s="112"/>
      <c r="D25" s="112"/>
      <c r="E25" s="113"/>
    </row>
    <row r="26" spans="1:5" x14ac:dyDescent="0.25">
      <c r="A26" s="114">
        <f t="shared" si="0"/>
        <v>17</v>
      </c>
      <c r="B26" s="111"/>
      <c r="C26" s="112"/>
      <c r="D26" s="112"/>
      <c r="E26" s="113"/>
    </row>
    <row r="27" spans="1:5" x14ac:dyDescent="0.25">
      <c r="A27" s="114">
        <f t="shared" si="0"/>
        <v>18</v>
      </c>
      <c r="B27" s="111"/>
      <c r="C27" s="112"/>
      <c r="D27" s="112"/>
      <c r="E27" s="113"/>
    </row>
    <row r="28" spans="1:5" x14ac:dyDescent="0.25">
      <c r="A28" s="114">
        <f t="shared" si="0"/>
        <v>19</v>
      </c>
      <c r="B28" s="111"/>
      <c r="C28" s="112"/>
      <c r="D28" s="112"/>
      <c r="E28" s="113"/>
    </row>
    <row r="29" spans="1:5" x14ac:dyDescent="0.25">
      <c r="A29" s="114">
        <f t="shared" si="0"/>
        <v>20</v>
      </c>
      <c r="B29" s="111"/>
      <c r="C29" s="112"/>
      <c r="D29" s="112"/>
      <c r="E29" s="113"/>
    </row>
    <row r="30" spans="1:5" x14ac:dyDescent="0.25">
      <c r="A30" s="114">
        <f t="shared" si="0"/>
        <v>21</v>
      </c>
      <c r="B30" s="111"/>
      <c r="C30" s="112"/>
      <c r="D30" s="112"/>
      <c r="E30" s="113"/>
    </row>
    <row r="31" spans="1:5" x14ac:dyDescent="0.25">
      <c r="A31" s="114">
        <f t="shared" si="0"/>
        <v>22</v>
      </c>
      <c r="B31" s="111"/>
      <c r="C31" s="112"/>
      <c r="D31" s="112"/>
      <c r="E31" s="113"/>
    </row>
    <row r="32" spans="1:5" x14ac:dyDescent="0.25">
      <c r="A32" s="114">
        <f t="shared" si="0"/>
        <v>23</v>
      </c>
      <c r="B32" s="111"/>
      <c r="C32" s="112"/>
      <c r="D32" s="112"/>
      <c r="E32" s="113"/>
    </row>
    <row r="33" spans="1:5" x14ac:dyDescent="0.25">
      <c r="A33" s="114">
        <f t="shared" si="0"/>
        <v>24</v>
      </c>
      <c r="B33" s="111"/>
      <c r="C33" s="112"/>
      <c r="D33" s="112"/>
      <c r="E33" s="113"/>
    </row>
    <row r="34" spans="1:5" x14ac:dyDescent="0.25">
      <c r="A34" s="114">
        <f t="shared" si="0"/>
        <v>25</v>
      </c>
      <c r="B34" s="111"/>
      <c r="C34" s="112"/>
      <c r="D34" s="112"/>
      <c r="E34" s="113"/>
    </row>
    <row r="35" spans="1:5" x14ac:dyDescent="0.25">
      <c r="A35" s="114">
        <f t="shared" si="0"/>
        <v>26</v>
      </c>
      <c r="B35" s="111"/>
      <c r="C35" s="112"/>
      <c r="D35" s="112"/>
      <c r="E35" s="113"/>
    </row>
    <row r="36" spans="1:5" x14ac:dyDescent="0.25">
      <c r="A36" s="114">
        <f t="shared" si="0"/>
        <v>27</v>
      </c>
      <c r="B36" s="111"/>
      <c r="C36" s="112"/>
      <c r="D36" s="112"/>
      <c r="E36" s="113"/>
    </row>
    <row r="37" spans="1:5" x14ac:dyDescent="0.25">
      <c r="A37" s="114">
        <f t="shared" si="0"/>
        <v>28</v>
      </c>
      <c r="B37" s="111"/>
      <c r="C37" s="112"/>
      <c r="D37" s="112"/>
      <c r="E37" s="113"/>
    </row>
    <row r="38" spans="1:5" x14ac:dyDescent="0.25">
      <c r="A38" s="114">
        <f t="shared" si="0"/>
        <v>29</v>
      </c>
      <c r="B38" s="111"/>
      <c r="C38" s="112"/>
      <c r="D38" s="112"/>
      <c r="E38" s="113"/>
    </row>
    <row r="39" spans="1:5" x14ac:dyDescent="0.25">
      <c r="A39" s="114">
        <f t="shared" si="0"/>
        <v>30</v>
      </c>
      <c r="B39" s="111"/>
      <c r="C39" s="112"/>
      <c r="D39" s="112"/>
      <c r="E39" s="113"/>
    </row>
    <row r="40" spans="1:5" x14ac:dyDescent="0.25">
      <c r="A40" s="114">
        <f t="shared" si="0"/>
        <v>31</v>
      </c>
      <c r="B40" s="111"/>
      <c r="C40" s="112"/>
      <c r="D40" s="112"/>
      <c r="E40" s="113"/>
    </row>
    <row r="41" spans="1:5" x14ac:dyDescent="0.25">
      <c r="A41" s="114">
        <f t="shared" si="0"/>
        <v>32</v>
      </c>
      <c r="B41" s="111"/>
      <c r="C41" s="112"/>
      <c r="D41" s="112"/>
      <c r="E41" s="113"/>
    </row>
    <row r="42" spans="1:5" x14ac:dyDescent="0.25">
      <c r="A42" s="114">
        <f t="shared" si="0"/>
        <v>33</v>
      </c>
      <c r="B42" s="111"/>
      <c r="C42" s="112"/>
      <c r="D42" s="112"/>
      <c r="E42" s="113"/>
    </row>
    <row r="43" spans="1:5" x14ac:dyDescent="0.25">
      <c r="A43" s="114">
        <f t="shared" si="0"/>
        <v>34</v>
      </c>
      <c r="B43" s="111"/>
      <c r="C43" s="112"/>
      <c r="D43" s="112"/>
      <c r="E43" s="113"/>
    </row>
    <row r="44" spans="1:5" x14ac:dyDescent="0.25">
      <c r="A44" s="114">
        <f t="shared" si="0"/>
        <v>35</v>
      </c>
      <c r="B44" s="111"/>
      <c r="C44" s="112"/>
      <c r="D44" s="112"/>
      <c r="E44" s="113"/>
    </row>
    <row r="45" spans="1:5" x14ac:dyDescent="0.25">
      <c r="A45" s="114">
        <f t="shared" si="0"/>
        <v>36</v>
      </c>
      <c r="B45" s="111"/>
      <c r="C45" s="112"/>
      <c r="D45" s="112"/>
      <c r="E45" s="113"/>
    </row>
    <row r="46" spans="1:5" x14ac:dyDescent="0.25">
      <c r="A46" s="114">
        <f t="shared" si="0"/>
        <v>37</v>
      </c>
      <c r="B46" s="111"/>
      <c r="C46" s="112"/>
      <c r="D46" s="112"/>
      <c r="E46" s="113"/>
    </row>
    <row r="47" spans="1:5" x14ac:dyDescent="0.25">
      <c r="A47" s="114">
        <f t="shared" si="0"/>
        <v>38</v>
      </c>
      <c r="B47" s="111"/>
      <c r="C47" s="112"/>
      <c r="D47" s="112"/>
      <c r="E47" s="113"/>
    </row>
    <row r="48" spans="1:5" x14ac:dyDescent="0.25">
      <c r="A48" s="114">
        <f t="shared" si="0"/>
        <v>39</v>
      </c>
      <c r="B48" s="111"/>
      <c r="C48" s="112"/>
      <c r="D48" s="112"/>
      <c r="E48" s="113"/>
    </row>
    <row r="49" spans="1:5" x14ac:dyDescent="0.25">
      <c r="A49" s="114">
        <f t="shared" si="0"/>
        <v>40</v>
      </c>
      <c r="B49" s="111"/>
      <c r="C49" s="112"/>
      <c r="D49" s="112"/>
      <c r="E49" s="113"/>
    </row>
    <row r="50" spans="1:5" x14ac:dyDescent="0.25">
      <c r="A50" s="114">
        <f t="shared" si="0"/>
        <v>41</v>
      </c>
      <c r="B50" s="111"/>
      <c r="C50" s="112"/>
      <c r="D50" s="112"/>
      <c r="E50" s="113"/>
    </row>
    <row r="51" spans="1:5" x14ac:dyDescent="0.25">
      <c r="A51" s="114">
        <f t="shared" si="0"/>
        <v>42</v>
      </c>
      <c r="B51" s="111"/>
      <c r="C51" s="112"/>
      <c r="D51" s="112"/>
      <c r="E51" s="113"/>
    </row>
    <row r="52" spans="1:5" x14ac:dyDescent="0.25">
      <c r="A52" s="114">
        <f t="shared" si="0"/>
        <v>43</v>
      </c>
      <c r="B52" s="111"/>
      <c r="C52" s="112"/>
      <c r="D52" s="112"/>
      <c r="E52" s="113"/>
    </row>
    <row r="53" spans="1:5" x14ac:dyDescent="0.25">
      <c r="A53" s="114">
        <f t="shared" si="0"/>
        <v>44</v>
      </c>
      <c r="B53" s="111"/>
      <c r="C53" s="112"/>
      <c r="D53" s="112"/>
      <c r="E53" s="113"/>
    </row>
    <row r="54" spans="1:5" x14ac:dyDescent="0.25">
      <c r="A54" s="114">
        <f t="shared" si="0"/>
        <v>45</v>
      </c>
      <c r="B54" s="111"/>
      <c r="C54" s="112"/>
      <c r="D54" s="112"/>
      <c r="E54" s="113"/>
    </row>
    <row r="55" spans="1:5" x14ac:dyDescent="0.25">
      <c r="A55" s="114">
        <f t="shared" si="0"/>
        <v>46</v>
      </c>
      <c r="B55" s="111"/>
      <c r="C55" s="112"/>
      <c r="D55" s="112"/>
      <c r="E55" s="113"/>
    </row>
    <row r="56" spans="1:5" x14ac:dyDescent="0.25">
      <c r="A56" s="114">
        <f t="shared" si="0"/>
        <v>47</v>
      </c>
      <c r="B56" s="111"/>
      <c r="C56" s="112"/>
      <c r="D56" s="112"/>
      <c r="E56" s="113"/>
    </row>
    <row r="57" spans="1:5" x14ac:dyDescent="0.25">
      <c r="A57" s="114">
        <f t="shared" si="0"/>
        <v>48</v>
      </c>
      <c r="B57" s="111"/>
      <c r="C57" s="112"/>
      <c r="D57" s="112"/>
      <c r="E57" s="113"/>
    </row>
    <row r="58" spans="1:5" x14ac:dyDescent="0.25">
      <c r="A58" s="114">
        <f t="shared" si="0"/>
        <v>49</v>
      </c>
      <c r="B58" s="111"/>
      <c r="C58" s="112"/>
      <c r="D58" s="112"/>
      <c r="E58" s="113"/>
    </row>
    <row r="59" spans="1:5" x14ac:dyDescent="0.25">
      <c r="A59" s="114">
        <f t="shared" si="0"/>
        <v>50</v>
      </c>
      <c r="B59" s="111"/>
      <c r="C59" s="112"/>
      <c r="D59" s="112"/>
      <c r="E59" s="113"/>
    </row>
    <row r="60" spans="1:5" x14ac:dyDescent="0.25">
      <c r="A60" s="114">
        <f t="shared" si="0"/>
        <v>51</v>
      </c>
      <c r="B60" s="111"/>
      <c r="C60" s="112"/>
      <c r="D60" s="112"/>
      <c r="E60" s="113"/>
    </row>
    <row r="61" spans="1:5" x14ac:dyDescent="0.25">
      <c r="A61" s="114">
        <f t="shared" si="0"/>
        <v>52</v>
      </c>
      <c r="B61" s="111"/>
      <c r="C61" s="112"/>
      <c r="D61" s="112"/>
      <c r="E61" s="113"/>
    </row>
    <row r="62" spans="1:5" x14ac:dyDescent="0.25">
      <c r="A62" s="114">
        <f t="shared" si="0"/>
        <v>53</v>
      </c>
      <c r="B62" s="111"/>
      <c r="C62" s="112"/>
      <c r="D62" s="112"/>
      <c r="E62" s="113"/>
    </row>
    <row r="63" spans="1:5" x14ac:dyDescent="0.25">
      <c r="A63" s="114">
        <f t="shared" si="0"/>
        <v>54</v>
      </c>
      <c r="B63" s="111"/>
      <c r="C63" s="112"/>
      <c r="D63" s="112"/>
      <c r="E63" s="113"/>
    </row>
    <row r="64" spans="1:5" x14ac:dyDescent="0.25">
      <c r="A64" s="114">
        <f t="shared" si="0"/>
        <v>55</v>
      </c>
      <c r="B64" s="111"/>
      <c r="C64" s="112"/>
      <c r="D64" s="112"/>
      <c r="E64" s="113"/>
    </row>
    <row r="65" spans="1:5" x14ac:dyDescent="0.25">
      <c r="A65" s="114">
        <f t="shared" si="0"/>
        <v>56</v>
      </c>
      <c r="B65" s="111"/>
      <c r="C65" s="112"/>
      <c r="D65" s="112"/>
      <c r="E65" s="113"/>
    </row>
    <row r="66" spans="1:5" x14ac:dyDescent="0.25">
      <c r="A66" s="114">
        <f t="shared" si="0"/>
        <v>57</v>
      </c>
      <c r="B66" s="111"/>
      <c r="C66" s="112"/>
      <c r="D66" s="112"/>
      <c r="E66" s="113"/>
    </row>
    <row r="67" spans="1:5" x14ac:dyDescent="0.25">
      <c r="A67" s="114">
        <f t="shared" si="0"/>
        <v>58</v>
      </c>
      <c r="B67" s="111"/>
      <c r="C67" s="112"/>
      <c r="D67" s="112"/>
      <c r="E67" s="113"/>
    </row>
    <row r="68" spans="1:5" x14ac:dyDescent="0.25">
      <c r="A68" s="114">
        <f t="shared" si="0"/>
        <v>59</v>
      </c>
      <c r="B68" s="111"/>
      <c r="C68" s="112"/>
      <c r="D68" s="112"/>
      <c r="E68" s="113"/>
    </row>
    <row r="69" spans="1:5" x14ac:dyDescent="0.25">
      <c r="A69" s="114">
        <f t="shared" si="0"/>
        <v>60</v>
      </c>
      <c r="B69" s="111"/>
      <c r="C69" s="112"/>
      <c r="D69" s="112"/>
      <c r="E69" s="113"/>
    </row>
    <row r="70" spans="1:5" x14ac:dyDescent="0.25">
      <c r="A70" s="114">
        <f t="shared" si="0"/>
        <v>61</v>
      </c>
      <c r="B70" s="111"/>
      <c r="C70" s="112"/>
      <c r="D70" s="112"/>
      <c r="E70" s="113"/>
    </row>
    <row r="71" spans="1:5" x14ac:dyDescent="0.25">
      <c r="A71" s="114">
        <f t="shared" si="0"/>
        <v>62</v>
      </c>
      <c r="B71" s="111"/>
      <c r="C71" s="112"/>
      <c r="D71" s="112"/>
      <c r="E71" s="113"/>
    </row>
    <row r="72" spans="1:5" x14ac:dyDescent="0.25">
      <c r="A72" s="114">
        <f t="shared" si="0"/>
        <v>63</v>
      </c>
      <c r="B72" s="111"/>
      <c r="C72" s="112"/>
      <c r="D72" s="112"/>
      <c r="E72" s="113"/>
    </row>
    <row r="73" spans="1:5" x14ac:dyDescent="0.25">
      <c r="A73" s="114">
        <f t="shared" si="0"/>
        <v>64</v>
      </c>
      <c r="B73" s="111"/>
      <c r="C73" s="112"/>
      <c r="D73" s="112"/>
      <c r="E73" s="113"/>
    </row>
    <row r="74" spans="1:5" x14ac:dyDescent="0.25">
      <c r="A74" s="114">
        <f t="shared" si="0"/>
        <v>65</v>
      </c>
      <c r="B74" s="111"/>
      <c r="C74" s="112"/>
      <c r="D74" s="112"/>
      <c r="E74" s="113"/>
    </row>
    <row r="75" spans="1:5" x14ac:dyDescent="0.25">
      <c r="A75" s="114">
        <f t="shared" si="0"/>
        <v>66</v>
      </c>
      <c r="B75" s="111"/>
      <c r="C75" s="112"/>
      <c r="D75" s="112"/>
      <c r="E75" s="113"/>
    </row>
    <row r="76" spans="1:5" x14ac:dyDescent="0.25">
      <c r="A76" s="114">
        <f t="shared" ref="A76:A109" si="1">A75+1</f>
        <v>67</v>
      </c>
      <c r="B76" s="111"/>
      <c r="C76" s="112"/>
      <c r="D76" s="112"/>
      <c r="E76" s="113"/>
    </row>
    <row r="77" spans="1:5" x14ac:dyDescent="0.25">
      <c r="A77" s="114">
        <f t="shared" si="1"/>
        <v>68</v>
      </c>
      <c r="B77" s="111"/>
      <c r="C77" s="112"/>
      <c r="D77" s="112"/>
      <c r="E77" s="113"/>
    </row>
    <row r="78" spans="1:5" x14ac:dyDescent="0.25">
      <c r="A78" s="114">
        <f t="shared" si="1"/>
        <v>69</v>
      </c>
      <c r="B78" s="111"/>
      <c r="C78" s="112"/>
      <c r="D78" s="112"/>
      <c r="E78" s="113"/>
    </row>
    <row r="79" spans="1:5" x14ac:dyDescent="0.25">
      <c r="A79" s="114">
        <f t="shared" si="1"/>
        <v>70</v>
      </c>
      <c r="B79" s="111"/>
      <c r="C79" s="112"/>
      <c r="D79" s="112"/>
      <c r="E79" s="113"/>
    </row>
    <row r="80" spans="1:5" x14ac:dyDescent="0.25">
      <c r="A80" s="114">
        <f t="shared" si="1"/>
        <v>71</v>
      </c>
      <c r="B80" s="111"/>
      <c r="C80" s="112"/>
      <c r="D80" s="112"/>
      <c r="E80" s="113"/>
    </row>
    <row r="81" spans="1:5" x14ac:dyDescent="0.25">
      <c r="A81" s="114">
        <f t="shared" si="1"/>
        <v>72</v>
      </c>
      <c r="B81" s="111"/>
      <c r="C81" s="112"/>
      <c r="D81" s="112"/>
      <c r="E81" s="113"/>
    </row>
    <row r="82" spans="1:5" x14ac:dyDescent="0.25">
      <c r="A82" s="114">
        <f t="shared" si="1"/>
        <v>73</v>
      </c>
      <c r="B82" s="111"/>
      <c r="C82" s="112"/>
      <c r="D82" s="112"/>
      <c r="E82" s="113"/>
    </row>
    <row r="83" spans="1:5" x14ac:dyDescent="0.25">
      <c r="A83" s="114">
        <f t="shared" si="1"/>
        <v>74</v>
      </c>
      <c r="B83" s="111"/>
      <c r="C83" s="112"/>
      <c r="D83" s="112"/>
      <c r="E83" s="113"/>
    </row>
    <row r="84" spans="1:5" x14ac:dyDescent="0.25">
      <c r="A84" s="114">
        <f t="shared" si="1"/>
        <v>75</v>
      </c>
      <c r="B84" s="111"/>
      <c r="C84" s="112"/>
      <c r="D84" s="112"/>
      <c r="E84" s="113"/>
    </row>
    <row r="85" spans="1:5" x14ac:dyDescent="0.25">
      <c r="A85" s="114">
        <f t="shared" si="1"/>
        <v>76</v>
      </c>
      <c r="B85" s="111"/>
      <c r="C85" s="112"/>
      <c r="D85" s="112"/>
      <c r="E85" s="113"/>
    </row>
    <row r="86" spans="1:5" x14ac:dyDescent="0.25">
      <c r="A86" s="114">
        <f t="shared" si="1"/>
        <v>77</v>
      </c>
      <c r="B86" s="111"/>
      <c r="C86" s="112"/>
      <c r="D86" s="112"/>
      <c r="E86" s="113"/>
    </row>
    <row r="87" spans="1:5" x14ac:dyDescent="0.25">
      <c r="A87" s="114">
        <f t="shared" si="1"/>
        <v>78</v>
      </c>
      <c r="B87" s="111"/>
      <c r="C87" s="112"/>
      <c r="D87" s="112"/>
      <c r="E87" s="113"/>
    </row>
    <row r="88" spans="1:5" x14ac:dyDescent="0.25">
      <c r="A88" s="114">
        <f t="shared" si="1"/>
        <v>79</v>
      </c>
      <c r="B88" s="111"/>
      <c r="C88" s="112"/>
      <c r="D88" s="112"/>
      <c r="E88" s="113"/>
    </row>
    <row r="89" spans="1:5" x14ac:dyDescent="0.25">
      <c r="A89" s="114">
        <f t="shared" si="1"/>
        <v>80</v>
      </c>
      <c r="B89" s="111"/>
      <c r="C89" s="112"/>
      <c r="D89" s="112"/>
      <c r="E89" s="113"/>
    </row>
    <row r="90" spans="1:5" x14ac:dyDescent="0.25">
      <c r="A90" s="114">
        <f t="shared" si="1"/>
        <v>81</v>
      </c>
      <c r="B90" s="111"/>
      <c r="C90" s="112"/>
      <c r="D90" s="112"/>
      <c r="E90" s="113"/>
    </row>
    <row r="91" spans="1:5" x14ac:dyDescent="0.25">
      <c r="A91" s="114">
        <f t="shared" si="1"/>
        <v>82</v>
      </c>
      <c r="B91" s="111"/>
      <c r="C91" s="112"/>
      <c r="D91" s="112"/>
      <c r="E91" s="113"/>
    </row>
    <row r="92" spans="1:5" x14ac:dyDescent="0.25">
      <c r="A92" s="114">
        <f t="shared" si="1"/>
        <v>83</v>
      </c>
      <c r="B92" s="111"/>
      <c r="C92" s="112"/>
      <c r="D92" s="112"/>
      <c r="E92" s="113"/>
    </row>
    <row r="93" spans="1:5" x14ac:dyDescent="0.25">
      <c r="A93" s="114">
        <f t="shared" si="1"/>
        <v>84</v>
      </c>
      <c r="B93" s="111"/>
      <c r="C93" s="112"/>
      <c r="D93" s="112"/>
      <c r="E93" s="113"/>
    </row>
    <row r="94" spans="1:5" x14ac:dyDescent="0.25">
      <c r="A94" s="114">
        <f t="shared" si="1"/>
        <v>85</v>
      </c>
      <c r="B94" s="111"/>
      <c r="C94" s="112"/>
      <c r="D94" s="112"/>
      <c r="E94" s="113"/>
    </row>
    <row r="95" spans="1:5" x14ac:dyDescent="0.25">
      <c r="A95" s="114">
        <f t="shared" si="1"/>
        <v>86</v>
      </c>
      <c r="B95" s="111"/>
      <c r="C95" s="112"/>
      <c r="D95" s="112"/>
      <c r="E95" s="113"/>
    </row>
    <row r="96" spans="1:5" x14ac:dyDescent="0.25">
      <c r="A96" s="114">
        <f t="shared" si="1"/>
        <v>87</v>
      </c>
      <c r="B96" s="111"/>
      <c r="C96" s="112"/>
      <c r="D96" s="112"/>
      <c r="E96" s="113"/>
    </row>
    <row r="97" spans="1:5" x14ac:dyDescent="0.25">
      <c r="A97" s="114">
        <f t="shared" si="1"/>
        <v>88</v>
      </c>
      <c r="B97" s="111"/>
      <c r="C97" s="112"/>
      <c r="D97" s="112"/>
      <c r="E97" s="113"/>
    </row>
    <row r="98" spans="1:5" x14ac:dyDescent="0.25">
      <c r="A98" s="114">
        <f t="shared" si="1"/>
        <v>89</v>
      </c>
      <c r="B98" s="111"/>
      <c r="C98" s="112"/>
      <c r="D98" s="112"/>
      <c r="E98" s="113"/>
    </row>
    <row r="99" spans="1:5" x14ac:dyDescent="0.25">
      <c r="A99" s="114">
        <f t="shared" si="1"/>
        <v>90</v>
      </c>
      <c r="B99" s="111"/>
      <c r="C99" s="112"/>
      <c r="D99" s="112"/>
      <c r="E99" s="113"/>
    </row>
    <row r="100" spans="1:5" x14ac:dyDescent="0.25">
      <c r="A100" s="114">
        <f t="shared" si="1"/>
        <v>91</v>
      </c>
      <c r="B100" s="111"/>
      <c r="C100" s="112"/>
      <c r="D100" s="112"/>
      <c r="E100" s="113"/>
    </row>
    <row r="101" spans="1:5" x14ac:dyDescent="0.25">
      <c r="A101" s="114">
        <f t="shared" si="1"/>
        <v>92</v>
      </c>
      <c r="B101" s="111"/>
      <c r="C101" s="112"/>
      <c r="D101" s="112"/>
      <c r="E101" s="113"/>
    </row>
    <row r="102" spans="1:5" x14ac:dyDescent="0.25">
      <c r="A102" s="114">
        <f t="shared" si="1"/>
        <v>93</v>
      </c>
      <c r="B102" s="111"/>
      <c r="C102" s="112"/>
      <c r="D102" s="112"/>
      <c r="E102" s="113"/>
    </row>
    <row r="103" spans="1:5" x14ac:dyDescent="0.25">
      <c r="A103" s="114">
        <f t="shared" si="1"/>
        <v>94</v>
      </c>
      <c r="B103" s="111"/>
      <c r="C103" s="112"/>
      <c r="D103" s="112"/>
      <c r="E103" s="113"/>
    </row>
    <row r="104" spans="1:5" x14ac:dyDescent="0.25">
      <c r="A104" s="114">
        <f t="shared" si="1"/>
        <v>95</v>
      </c>
      <c r="B104" s="111"/>
      <c r="C104" s="112"/>
      <c r="D104" s="112"/>
      <c r="E104" s="113"/>
    </row>
    <row r="105" spans="1:5" x14ac:dyDescent="0.25">
      <c r="A105" s="114">
        <f t="shared" si="1"/>
        <v>96</v>
      </c>
      <c r="B105" s="111"/>
      <c r="C105" s="112"/>
      <c r="D105" s="112"/>
      <c r="E105" s="113"/>
    </row>
    <row r="106" spans="1:5" x14ac:dyDescent="0.25">
      <c r="A106" s="114">
        <f t="shared" si="1"/>
        <v>97</v>
      </c>
      <c r="B106" s="111"/>
      <c r="C106" s="112"/>
      <c r="D106" s="112"/>
      <c r="E106" s="113"/>
    </row>
    <row r="107" spans="1:5" x14ac:dyDescent="0.25">
      <c r="A107" s="114">
        <f t="shared" si="1"/>
        <v>98</v>
      </c>
      <c r="B107" s="111"/>
      <c r="C107" s="112"/>
      <c r="D107" s="112"/>
      <c r="E107" s="113"/>
    </row>
    <row r="108" spans="1:5" x14ac:dyDescent="0.25">
      <c r="A108" s="114">
        <f t="shared" si="1"/>
        <v>99</v>
      </c>
      <c r="B108" s="111"/>
      <c r="C108" s="112"/>
      <c r="D108" s="112"/>
      <c r="E108" s="113"/>
    </row>
    <row r="109" spans="1:5" x14ac:dyDescent="0.25">
      <c r="A109" s="114">
        <f t="shared" si="1"/>
        <v>100</v>
      </c>
      <c r="B109" s="111"/>
      <c r="C109" s="112"/>
      <c r="D109" s="112"/>
      <c r="E109" s="113"/>
    </row>
  </sheetData>
  <mergeCells count="1">
    <mergeCell ref="A3:C6"/>
  </mergeCells>
  <conditionalFormatting sqref="E7">
    <cfRule type="colorScale" priority="1">
      <colorScale>
        <cfvo type="num" val="0"/>
        <cfvo type="num" val="50"/>
        <cfvo type="num" val="100"/>
        <color rgb="FFF8696B"/>
        <color rgb="FFFFEB84"/>
        <color rgb="FF63BE7B"/>
      </colorScale>
    </cfRule>
  </conditionalFormatting>
  <dataValidations count="1">
    <dataValidation type="list" allowBlank="1" showInputMessage="1" showErrorMessage="1" sqref="E10:E109" xr:uid="{00000000-0002-0000-0200-000000000000}">
      <formula1>"Yes,No"</formula1>
    </dataValidation>
  </dataValidation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14"/>
  <sheetViews>
    <sheetView zoomScaleNormal="100" workbookViewId="0">
      <pane ySplit="14" topLeftCell="A15" activePane="bottomLeft" state="frozen"/>
      <selection pane="bottomLeft" activeCell="A3" sqref="A3:D6"/>
    </sheetView>
  </sheetViews>
  <sheetFormatPr defaultRowHeight="15" x14ac:dyDescent="0.25"/>
  <cols>
    <col min="1" max="1" width="11" style="6" bestFit="1" customWidth="1"/>
    <col min="2" max="2" width="28.140625" style="6" customWidth="1"/>
    <col min="3" max="3" width="54" style="6" customWidth="1"/>
    <col min="4" max="4" width="47.85546875" style="6" customWidth="1"/>
    <col min="5" max="5" width="15.140625" style="8" customWidth="1"/>
    <col min="6" max="6" width="52.85546875" style="6" customWidth="1"/>
    <col min="7" max="7" width="15.85546875" style="8" bestFit="1" customWidth="1"/>
    <col min="8" max="8" width="15.140625" style="8" customWidth="1"/>
    <col min="9" max="16384" width="9.140625" style="6"/>
  </cols>
  <sheetData>
    <row r="1" spans="1:8" x14ac:dyDescent="0.25">
      <c r="A1" s="9"/>
      <c r="B1" s="10"/>
      <c r="C1" s="10"/>
      <c r="D1" s="10"/>
      <c r="E1" s="116"/>
      <c r="F1" s="10"/>
      <c r="G1" s="116"/>
      <c r="H1" s="11"/>
    </row>
    <row r="2" spans="1:8" x14ac:dyDescent="0.25">
      <c r="A2" s="12"/>
      <c r="B2" s="7"/>
      <c r="C2" s="7"/>
      <c r="D2" s="7"/>
      <c r="E2" s="98"/>
      <c r="F2" s="7"/>
      <c r="G2" s="98"/>
      <c r="H2" s="13"/>
    </row>
    <row r="3" spans="1:8" x14ac:dyDescent="0.25">
      <c r="A3" s="161" t="s">
        <v>38</v>
      </c>
      <c r="B3" s="154"/>
      <c r="C3" s="154"/>
      <c r="D3" s="154"/>
      <c r="E3" s="98"/>
      <c r="F3" s="7"/>
      <c r="G3" s="98"/>
      <c r="H3" s="13"/>
    </row>
    <row r="4" spans="1:8" x14ac:dyDescent="0.25">
      <c r="A4" s="161"/>
      <c r="B4" s="154"/>
      <c r="C4" s="154"/>
      <c r="D4" s="154"/>
      <c r="E4" s="98"/>
      <c r="F4" s="7"/>
      <c r="G4" s="98"/>
      <c r="H4" s="13"/>
    </row>
    <row r="5" spans="1:8" x14ac:dyDescent="0.25">
      <c r="A5" s="161"/>
      <c r="B5" s="154"/>
      <c r="C5" s="154"/>
      <c r="D5" s="154"/>
      <c r="E5" s="98"/>
      <c r="F5" s="7"/>
      <c r="G5" s="98"/>
      <c r="H5" s="13"/>
    </row>
    <row r="6" spans="1:8" x14ac:dyDescent="0.25">
      <c r="A6" s="161"/>
      <c r="B6" s="154"/>
      <c r="C6" s="154"/>
      <c r="D6" s="154"/>
      <c r="E6" s="98"/>
      <c r="F6" s="7"/>
      <c r="G6" s="98"/>
      <c r="H6" s="13"/>
    </row>
    <row r="7" spans="1:8" x14ac:dyDescent="0.25">
      <c r="B7" s="96" t="s">
        <v>112</v>
      </c>
      <c r="C7" s="76"/>
      <c r="E7" s="98"/>
      <c r="F7" s="118"/>
      <c r="G7" s="122" t="s">
        <v>156</v>
      </c>
      <c r="H7" s="123" t="s">
        <v>149</v>
      </c>
    </row>
    <row r="8" spans="1:8" x14ac:dyDescent="0.25">
      <c r="E8" s="98"/>
      <c r="F8" s="119" t="s">
        <v>153</v>
      </c>
      <c r="G8" s="120">
        <f>COUNTA(B15:B32)</f>
        <v>2</v>
      </c>
      <c r="H8" s="121"/>
    </row>
    <row r="9" spans="1:8" x14ac:dyDescent="0.25">
      <c r="E9" s="98"/>
      <c r="F9" s="119" t="s">
        <v>150</v>
      </c>
      <c r="G9" s="120">
        <f>COUNTIF(H15:H114, "=Covered")</f>
        <v>0</v>
      </c>
      <c r="H9" s="95">
        <f>(G9/G8)</f>
        <v>0</v>
      </c>
    </row>
    <row r="10" spans="1:8" x14ac:dyDescent="0.25">
      <c r="E10" s="98"/>
      <c r="F10" s="119" t="s">
        <v>151</v>
      </c>
      <c r="G10" s="120">
        <f>COUNTIF(G15:G114,"=Out of Scope")</f>
        <v>0</v>
      </c>
      <c r="H10" s="95">
        <f>(G10/G8)</f>
        <v>0</v>
      </c>
    </row>
    <row r="11" spans="1:8" x14ac:dyDescent="0.25">
      <c r="E11" s="98"/>
      <c r="F11" s="119" t="s">
        <v>152</v>
      </c>
      <c r="G11" s="120">
        <f>COUNTIF(H15:H114, "= Not Covered")</f>
        <v>0</v>
      </c>
      <c r="H11" s="95">
        <f>(G11/G8)</f>
        <v>0</v>
      </c>
    </row>
    <row r="12" spans="1:8" x14ac:dyDescent="0.25">
      <c r="A12" s="12"/>
      <c r="B12" s="7"/>
      <c r="C12" s="7"/>
      <c r="D12" s="7"/>
      <c r="E12" s="98"/>
      <c r="F12" s="76" t="s">
        <v>157</v>
      </c>
      <c r="G12" s="94">
        <f>SUM(E15:E114)</f>
        <v>1</v>
      </c>
      <c r="H12" s="94"/>
    </row>
    <row r="13" spans="1:8" ht="15.75" thickBot="1" x14ac:dyDescent="0.3">
      <c r="A13" s="14"/>
      <c r="B13" s="15"/>
      <c r="C13" s="15"/>
      <c r="D13" s="15"/>
      <c r="E13" s="117"/>
      <c r="F13" s="15"/>
      <c r="G13" s="117"/>
      <c r="H13" s="16"/>
    </row>
    <row r="14" spans="1:8" ht="15.75" thickBot="1" x14ac:dyDescent="0.3">
      <c r="A14" s="103" t="s">
        <v>0</v>
      </c>
      <c r="B14" s="104" t="s">
        <v>1</v>
      </c>
      <c r="C14" s="104" t="s">
        <v>2</v>
      </c>
      <c r="D14" s="104" t="s">
        <v>3</v>
      </c>
      <c r="E14" s="104" t="s">
        <v>157</v>
      </c>
      <c r="F14" s="104" t="s">
        <v>4</v>
      </c>
      <c r="G14" s="115" t="s">
        <v>154</v>
      </c>
      <c r="H14" s="105" t="s">
        <v>5</v>
      </c>
    </row>
    <row r="15" spans="1:8" ht="30" x14ac:dyDescent="0.25">
      <c r="A15" s="106">
        <v>1</v>
      </c>
      <c r="B15" s="107" t="s">
        <v>6</v>
      </c>
      <c r="C15" s="108" t="s">
        <v>7</v>
      </c>
      <c r="D15" s="108" t="s">
        <v>8</v>
      </c>
      <c r="E15" s="109">
        <v>1</v>
      </c>
      <c r="F15" s="108" t="s">
        <v>9</v>
      </c>
      <c r="G15" s="109" t="s">
        <v>155</v>
      </c>
      <c r="H15" s="109" t="s">
        <v>119</v>
      </c>
    </row>
    <row r="16" spans="1:8" x14ac:dyDescent="0.25">
      <c r="A16" s="110">
        <f>A15+1</f>
        <v>2</v>
      </c>
      <c r="B16" s="111" t="s">
        <v>10</v>
      </c>
      <c r="C16" s="112"/>
      <c r="D16" s="112"/>
      <c r="E16" s="113"/>
      <c r="F16" s="112"/>
      <c r="G16" s="109"/>
      <c r="H16" s="113"/>
    </row>
    <row r="17" spans="1:8" x14ac:dyDescent="0.25">
      <c r="A17" s="110">
        <f t="shared" ref="A17:A80" si="0">A16+1</f>
        <v>3</v>
      </c>
      <c r="B17" s="111"/>
      <c r="C17" s="112"/>
      <c r="D17" s="112"/>
      <c r="E17" s="113"/>
      <c r="F17" s="112"/>
      <c r="G17" s="109"/>
      <c r="H17" s="113"/>
    </row>
    <row r="18" spans="1:8" x14ac:dyDescent="0.25">
      <c r="A18" s="110">
        <f t="shared" si="0"/>
        <v>4</v>
      </c>
      <c r="B18" s="111"/>
      <c r="C18" s="112"/>
      <c r="D18" s="112"/>
      <c r="E18" s="113"/>
      <c r="F18" s="112"/>
      <c r="G18" s="109"/>
      <c r="H18" s="113"/>
    </row>
    <row r="19" spans="1:8" x14ac:dyDescent="0.25">
      <c r="A19" s="110">
        <f t="shared" si="0"/>
        <v>5</v>
      </c>
      <c r="B19" s="111"/>
      <c r="C19" s="112"/>
      <c r="D19" s="112"/>
      <c r="E19" s="113"/>
      <c r="F19" s="112"/>
      <c r="G19" s="109"/>
      <c r="H19" s="113"/>
    </row>
    <row r="20" spans="1:8" x14ac:dyDescent="0.25">
      <c r="A20" s="110">
        <f t="shared" si="0"/>
        <v>6</v>
      </c>
      <c r="B20" s="111"/>
      <c r="C20" s="112"/>
      <c r="D20" s="112"/>
      <c r="E20" s="113"/>
      <c r="F20" s="112"/>
      <c r="G20" s="109"/>
      <c r="H20" s="113"/>
    </row>
    <row r="21" spans="1:8" x14ac:dyDescent="0.25">
      <c r="A21" s="110">
        <f t="shared" si="0"/>
        <v>7</v>
      </c>
      <c r="B21" s="111"/>
      <c r="C21" s="112"/>
      <c r="D21" s="112"/>
      <c r="E21" s="113"/>
      <c r="F21" s="112"/>
      <c r="G21" s="109"/>
      <c r="H21" s="113"/>
    </row>
    <row r="22" spans="1:8" x14ac:dyDescent="0.25">
      <c r="A22" s="110">
        <f t="shared" si="0"/>
        <v>8</v>
      </c>
      <c r="B22" s="111"/>
      <c r="C22" s="112"/>
      <c r="D22" s="112"/>
      <c r="E22" s="113"/>
      <c r="F22" s="112"/>
      <c r="G22" s="109"/>
      <c r="H22" s="113"/>
    </row>
    <row r="23" spans="1:8" x14ac:dyDescent="0.25">
      <c r="A23" s="110">
        <f t="shared" si="0"/>
        <v>9</v>
      </c>
      <c r="B23" s="111"/>
      <c r="C23" s="112"/>
      <c r="D23" s="112"/>
      <c r="E23" s="113"/>
      <c r="F23" s="112"/>
      <c r="G23" s="109"/>
      <c r="H23" s="113"/>
    </row>
    <row r="24" spans="1:8" x14ac:dyDescent="0.25">
      <c r="A24" s="110">
        <f t="shared" si="0"/>
        <v>10</v>
      </c>
      <c r="B24" s="111"/>
      <c r="C24" s="112"/>
      <c r="D24" s="112"/>
      <c r="E24" s="113"/>
      <c r="F24" s="112"/>
      <c r="G24" s="109"/>
      <c r="H24" s="113"/>
    </row>
    <row r="25" spans="1:8" x14ac:dyDescent="0.25">
      <c r="A25" s="110">
        <f t="shared" si="0"/>
        <v>11</v>
      </c>
      <c r="B25" s="111"/>
      <c r="C25" s="112"/>
      <c r="D25" s="112"/>
      <c r="E25" s="113"/>
      <c r="F25" s="112"/>
      <c r="G25" s="109"/>
      <c r="H25" s="113"/>
    </row>
    <row r="26" spans="1:8" x14ac:dyDescent="0.25">
      <c r="A26" s="110">
        <f t="shared" si="0"/>
        <v>12</v>
      </c>
      <c r="B26" s="111"/>
      <c r="C26" s="112"/>
      <c r="D26" s="112"/>
      <c r="E26" s="113"/>
      <c r="F26" s="112"/>
      <c r="G26" s="109"/>
      <c r="H26" s="113"/>
    </row>
    <row r="27" spans="1:8" x14ac:dyDescent="0.25">
      <c r="A27" s="110">
        <f t="shared" si="0"/>
        <v>13</v>
      </c>
      <c r="B27" s="111"/>
      <c r="C27" s="112"/>
      <c r="D27" s="112"/>
      <c r="E27" s="113"/>
      <c r="F27" s="112"/>
      <c r="G27" s="109"/>
      <c r="H27" s="113"/>
    </row>
    <row r="28" spans="1:8" x14ac:dyDescent="0.25">
      <c r="A28" s="110">
        <f t="shared" si="0"/>
        <v>14</v>
      </c>
      <c r="B28" s="111"/>
      <c r="C28" s="112"/>
      <c r="D28" s="112"/>
      <c r="E28" s="113"/>
      <c r="F28" s="112"/>
      <c r="G28" s="109"/>
      <c r="H28" s="113"/>
    </row>
    <row r="29" spans="1:8" x14ac:dyDescent="0.25">
      <c r="A29" s="110">
        <f t="shared" si="0"/>
        <v>15</v>
      </c>
      <c r="B29" s="111"/>
      <c r="C29" s="112"/>
      <c r="D29" s="112"/>
      <c r="E29" s="113"/>
      <c r="F29" s="112"/>
      <c r="G29" s="109"/>
      <c r="H29" s="113"/>
    </row>
    <row r="30" spans="1:8" x14ac:dyDescent="0.25">
      <c r="A30" s="110">
        <f t="shared" si="0"/>
        <v>16</v>
      </c>
      <c r="B30" s="111"/>
      <c r="C30" s="112"/>
      <c r="D30" s="112"/>
      <c r="E30" s="113"/>
      <c r="F30" s="112"/>
      <c r="G30" s="109"/>
      <c r="H30" s="113"/>
    </row>
    <row r="31" spans="1:8" x14ac:dyDescent="0.25">
      <c r="A31" s="110">
        <f t="shared" si="0"/>
        <v>17</v>
      </c>
      <c r="B31" s="111"/>
      <c r="C31" s="112"/>
      <c r="D31" s="112"/>
      <c r="E31" s="113"/>
      <c r="F31" s="112"/>
      <c r="G31" s="109"/>
      <c r="H31" s="113"/>
    </row>
    <row r="32" spans="1:8" x14ac:dyDescent="0.25">
      <c r="A32" s="110">
        <f t="shared" si="0"/>
        <v>18</v>
      </c>
      <c r="B32" s="111"/>
      <c r="C32" s="112"/>
      <c r="D32" s="112"/>
      <c r="E32" s="113"/>
      <c r="F32" s="112"/>
      <c r="G32" s="109"/>
      <c r="H32" s="113"/>
    </row>
    <row r="33" spans="1:8" x14ac:dyDescent="0.25">
      <c r="A33" s="110">
        <f t="shared" si="0"/>
        <v>19</v>
      </c>
      <c r="B33" s="111"/>
      <c r="C33" s="112"/>
      <c r="D33" s="112"/>
      <c r="E33" s="113"/>
      <c r="F33" s="112"/>
      <c r="G33" s="109"/>
      <c r="H33" s="113"/>
    </row>
    <row r="34" spans="1:8" x14ac:dyDescent="0.25">
      <c r="A34" s="110">
        <f t="shared" si="0"/>
        <v>20</v>
      </c>
      <c r="B34" s="111"/>
      <c r="C34" s="112"/>
      <c r="D34" s="112"/>
      <c r="E34" s="113"/>
      <c r="F34" s="112"/>
      <c r="G34" s="109"/>
      <c r="H34" s="113"/>
    </row>
    <row r="35" spans="1:8" x14ac:dyDescent="0.25">
      <c r="A35" s="110">
        <f t="shared" si="0"/>
        <v>21</v>
      </c>
      <c r="B35" s="111"/>
      <c r="C35" s="112"/>
      <c r="D35" s="112"/>
      <c r="E35" s="113"/>
      <c r="F35" s="112"/>
      <c r="G35" s="109"/>
      <c r="H35" s="113"/>
    </row>
    <row r="36" spans="1:8" x14ac:dyDescent="0.25">
      <c r="A36" s="110">
        <f t="shared" si="0"/>
        <v>22</v>
      </c>
      <c r="B36" s="111"/>
      <c r="C36" s="112"/>
      <c r="D36" s="112"/>
      <c r="E36" s="113"/>
      <c r="F36" s="112"/>
      <c r="G36" s="109"/>
      <c r="H36" s="113"/>
    </row>
    <row r="37" spans="1:8" x14ac:dyDescent="0.25">
      <c r="A37" s="110">
        <f t="shared" si="0"/>
        <v>23</v>
      </c>
      <c r="B37" s="111"/>
      <c r="C37" s="112"/>
      <c r="D37" s="112"/>
      <c r="E37" s="113"/>
      <c r="F37" s="112"/>
      <c r="G37" s="109"/>
      <c r="H37" s="113"/>
    </row>
    <row r="38" spans="1:8" x14ac:dyDescent="0.25">
      <c r="A38" s="110">
        <f t="shared" si="0"/>
        <v>24</v>
      </c>
      <c r="B38" s="111"/>
      <c r="C38" s="112"/>
      <c r="D38" s="112"/>
      <c r="E38" s="113"/>
      <c r="F38" s="112"/>
      <c r="G38" s="109"/>
      <c r="H38" s="113"/>
    </row>
    <row r="39" spans="1:8" x14ac:dyDescent="0.25">
      <c r="A39" s="110">
        <f t="shared" si="0"/>
        <v>25</v>
      </c>
      <c r="B39" s="111"/>
      <c r="C39" s="112"/>
      <c r="D39" s="112"/>
      <c r="E39" s="113"/>
      <c r="F39" s="112"/>
      <c r="G39" s="109"/>
      <c r="H39" s="113"/>
    </row>
    <row r="40" spans="1:8" x14ac:dyDescent="0.25">
      <c r="A40" s="110">
        <f t="shared" si="0"/>
        <v>26</v>
      </c>
      <c r="B40" s="111"/>
      <c r="C40" s="112"/>
      <c r="D40" s="112"/>
      <c r="E40" s="113"/>
      <c r="F40" s="112"/>
      <c r="G40" s="109"/>
      <c r="H40" s="113"/>
    </row>
    <row r="41" spans="1:8" x14ac:dyDescent="0.25">
      <c r="A41" s="110">
        <f t="shared" si="0"/>
        <v>27</v>
      </c>
      <c r="B41" s="111"/>
      <c r="C41" s="112"/>
      <c r="D41" s="112"/>
      <c r="E41" s="113"/>
      <c r="F41" s="112"/>
      <c r="G41" s="109"/>
      <c r="H41" s="113"/>
    </row>
    <row r="42" spans="1:8" x14ac:dyDescent="0.25">
      <c r="A42" s="110">
        <f t="shared" si="0"/>
        <v>28</v>
      </c>
      <c r="B42" s="111"/>
      <c r="C42" s="112"/>
      <c r="D42" s="112"/>
      <c r="E42" s="113"/>
      <c r="F42" s="112"/>
      <c r="G42" s="109"/>
      <c r="H42" s="113"/>
    </row>
    <row r="43" spans="1:8" x14ac:dyDescent="0.25">
      <c r="A43" s="110">
        <f t="shared" si="0"/>
        <v>29</v>
      </c>
      <c r="B43" s="111"/>
      <c r="C43" s="112"/>
      <c r="D43" s="112"/>
      <c r="E43" s="113"/>
      <c r="F43" s="112"/>
      <c r="G43" s="109"/>
      <c r="H43" s="113"/>
    </row>
    <row r="44" spans="1:8" x14ac:dyDescent="0.25">
      <c r="A44" s="110">
        <f t="shared" si="0"/>
        <v>30</v>
      </c>
      <c r="B44" s="111"/>
      <c r="C44" s="112"/>
      <c r="D44" s="112"/>
      <c r="E44" s="113"/>
      <c r="F44" s="112"/>
      <c r="G44" s="109"/>
      <c r="H44" s="113"/>
    </row>
    <row r="45" spans="1:8" x14ac:dyDescent="0.25">
      <c r="A45" s="110">
        <f t="shared" si="0"/>
        <v>31</v>
      </c>
      <c r="B45" s="111"/>
      <c r="C45" s="112"/>
      <c r="D45" s="112"/>
      <c r="E45" s="113"/>
      <c r="F45" s="112"/>
      <c r="G45" s="109"/>
      <c r="H45" s="113"/>
    </row>
    <row r="46" spans="1:8" x14ac:dyDescent="0.25">
      <c r="A46" s="110">
        <f t="shared" si="0"/>
        <v>32</v>
      </c>
      <c r="B46" s="111"/>
      <c r="C46" s="112"/>
      <c r="D46" s="112"/>
      <c r="E46" s="113"/>
      <c r="F46" s="112"/>
      <c r="G46" s="109"/>
      <c r="H46" s="113"/>
    </row>
    <row r="47" spans="1:8" x14ac:dyDescent="0.25">
      <c r="A47" s="110">
        <f t="shared" si="0"/>
        <v>33</v>
      </c>
      <c r="B47" s="111"/>
      <c r="C47" s="112"/>
      <c r="D47" s="112"/>
      <c r="E47" s="113"/>
      <c r="F47" s="112"/>
      <c r="G47" s="109"/>
      <c r="H47" s="113"/>
    </row>
    <row r="48" spans="1:8" x14ac:dyDescent="0.25">
      <c r="A48" s="110">
        <f t="shared" si="0"/>
        <v>34</v>
      </c>
      <c r="B48" s="111"/>
      <c r="C48" s="112"/>
      <c r="D48" s="112"/>
      <c r="E48" s="113"/>
      <c r="F48" s="112"/>
      <c r="G48" s="109"/>
      <c r="H48" s="113"/>
    </row>
    <row r="49" spans="1:8" x14ac:dyDescent="0.25">
      <c r="A49" s="110">
        <f t="shared" si="0"/>
        <v>35</v>
      </c>
      <c r="B49" s="111"/>
      <c r="C49" s="112"/>
      <c r="D49" s="112"/>
      <c r="E49" s="113"/>
      <c r="F49" s="112"/>
      <c r="G49" s="109"/>
      <c r="H49" s="113"/>
    </row>
    <row r="50" spans="1:8" x14ac:dyDescent="0.25">
      <c r="A50" s="110">
        <f t="shared" si="0"/>
        <v>36</v>
      </c>
      <c r="B50" s="111"/>
      <c r="C50" s="112"/>
      <c r="D50" s="112"/>
      <c r="E50" s="113"/>
      <c r="F50" s="112"/>
      <c r="G50" s="109"/>
      <c r="H50" s="113"/>
    </row>
    <row r="51" spans="1:8" x14ac:dyDescent="0.25">
      <c r="A51" s="110">
        <f t="shared" si="0"/>
        <v>37</v>
      </c>
      <c r="B51" s="111"/>
      <c r="C51" s="112"/>
      <c r="D51" s="112"/>
      <c r="E51" s="113"/>
      <c r="F51" s="112"/>
      <c r="G51" s="109"/>
      <c r="H51" s="113"/>
    </row>
    <row r="52" spans="1:8" x14ac:dyDescent="0.25">
      <c r="A52" s="110">
        <f t="shared" si="0"/>
        <v>38</v>
      </c>
      <c r="B52" s="111"/>
      <c r="C52" s="112"/>
      <c r="D52" s="112"/>
      <c r="E52" s="113"/>
      <c r="F52" s="112"/>
      <c r="G52" s="109"/>
      <c r="H52" s="113"/>
    </row>
    <row r="53" spans="1:8" x14ac:dyDescent="0.25">
      <c r="A53" s="110">
        <f t="shared" si="0"/>
        <v>39</v>
      </c>
      <c r="B53" s="111"/>
      <c r="C53" s="112"/>
      <c r="D53" s="112"/>
      <c r="E53" s="113"/>
      <c r="F53" s="112"/>
      <c r="G53" s="109"/>
      <c r="H53" s="113"/>
    </row>
    <row r="54" spans="1:8" x14ac:dyDescent="0.25">
      <c r="A54" s="110">
        <f t="shared" si="0"/>
        <v>40</v>
      </c>
      <c r="B54" s="111"/>
      <c r="C54" s="112"/>
      <c r="D54" s="112"/>
      <c r="E54" s="113"/>
      <c r="F54" s="112"/>
      <c r="G54" s="109"/>
      <c r="H54" s="113"/>
    </row>
    <row r="55" spans="1:8" x14ac:dyDescent="0.25">
      <c r="A55" s="110">
        <f t="shared" si="0"/>
        <v>41</v>
      </c>
      <c r="B55" s="111"/>
      <c r="C55" s="112"/>
      <c r="D55" s="112"/>
      <c r="E55" s="113"/>
      <c r="F55" s="112"/>
      <c r="G55" s="109"/>
      <c r="H55" s="113"/>
    </row>
    <row r="56" spans="1:8" x14ac:dyDescent="0.25">
      <c r="A56" s="110">
        <f t="shared" si="0"/>
        <v>42</v>
      </c>
      <c r="B56" s="111"/>
      <c r="C56" s="112"/>
      <c r="D56" s="112"/>
      <c r="E56" s="113"/>
      <c r="F56" s="112"/>
      <c r="G56" s="109"/>
      <c r="H56" s="113"/>
    </row>
    <row r="57" spans="1:8" x14ac:dyDescent="0.25">
      <c r="A57" s="110">
        <f t="shared" si="0"/>
        <v>43</v>
      </c>
      <c r="B57" s="111"/>
      <c r="C57" s="112"/>
      <c r="D57" s="112"/>
      <c r="E57" s="113"/>
      <c r="F57" s="112"/>
      <c r="G57" s="109"/>
      <c r="H57" s="113"/>
    </row>
    <row r="58" spans="1:8" x14ac:dyDescent="0.25">
      <c r="A58" s="110">
        <f t="shared" si="0"/>
        <v>44</v>
      </c>
      <c r="B58" s="111"/>
      <c r="C58" s="112"/>
      <c r="D58" s="112"/>
      <c r="E58" s="113"/>
      <c r="F58" s="112"/>
      <c r="G58" s="109"/>
      <c r="H58" s="113"/>
    </row>
    <row r="59" spans="1:8" x14ac:dyDescent="0.25">
      <c r="A59" s="110">
        <f t="shared" si="0"/>
        <v>45</v>
      </c>
      <c r="B59" s="111"/>
      <c r="C59" s="112"/>
      <c r="D59" s="112"/>
      <c r="E59" s="113"/>
      <c r="F59" s="112"/>
      <c r="G59" s="109"/>
      <c r="H59" s="113"/>
    </row>
    <row r="60" spans="1:8" x14ac:dyDescent="0.25">
      <c r="A60" s="110">
        <f t="shared" si="0"/>
        <v>46</v>
      </c>
      <c r="B60" s="111"/>
      <c r="C60" s="112"/>
      <c r="D60" s="112"/>
      <c r="E60" s="113"/>
      <c r="F60" s="112"/>
      <c r="G60" s="109"/>
      <c r="H60" s="113"/>
    </row>
    <row r="61" spans="1:8" x14ac:dyDescent="0.25">
      <c r="A61" s="110">
        <f t="shared" si="0"/>
        <v>47</v>
      </c>
      <c r="B61" s="111"/>
      <c r="C61" s="112"/>
      <c r="D61" s="112"/>
      <c r="E61" s="113"/>
      <c r="F61" s="112"/>
      <c r="G61" s="109"/>
      <c r="H61" s="113"/>
    </row>
    <row r="62" spans="1:8" x14ac:dyDescent="0.25">
      <c r="A62" s="110">
        <f t="shared" si="0"/>
        <v>48</v>
      </c>
      <c r="B62" s="111"/>
      <c r="C62" s="112"/>
      <c r="D62" s="112"/>
      <c r="E62" s="113"/>
      <c r="F62" s="112"/>
      <c r="G62" s="109"/>
      <c r="H62" s="113"/>
    </row>
    <row r="63" spans="1:8" x14ac:dyDescent="0.25">
      <c r="A63" s="110">
        <f t="shared" si="0"/>
        <v>49</v>
      </c>
      <c r="B63" s="111"/>
      <c r="C63" s="112"/>
      <c r="D63" s="112"/>
      <c r="E63" s="113"/>
      <c r="F63" s="112"/>
      <c r="G63" s="109"/>
      <c r="H63" s="113"/>
    </row>
    <row r="64" spans="1:8" x14ac:dyDescent="0.25">
      <c r="A64" s="110">
        <f t="shared" si="0"/>
        <v>50</v>
      </c>
      <c r="B64" s="111"/>
      <c r="C64" s="112"/>
      <c r="D64" s="112"/>
      <c r="E64" s="113"/>
      <c r="F64" s="112"/>
      <c r="G64" s="109"/>
      <c r="H64" s="113"/>
    </row>
    <row r="65" spans="1:8" x14ac:dyDescent="0.25">
      <c r="A65" s="110">
        <f t="shared" si="0"/>
        <v>51</v>
      </c>
      <c r="B65" s="111"/>
      <c r="C65" s="112"/>
      <c r="D65" s="112"/>
      <c r="E65" s="113"/>
      <c r="F65" s="112"/>
      <c r="G65" s="109"/>
      <c r="H65" s="113"/>
    </row>
    <row r="66" spans="1:8" x14ac:dyDescent="0.25">
      <c r="A66" s="110">
        <f t="shared" si="0"/>
        <v>52</v>
      </c>
      <c r="B66" s="111"/>
      <c r="C66" s="112"/>
      <c r="D66" s="112"/>
      <c r="E66" s="113"/>
      <c r="F66" s="112"/>
      <c r="G66" s="109"/>
      <c r="H66" s="113"/>
    </row>
    <row r="67" spans="1:8" x14ac:dyDescent="0.25">
      <c r="A67" s="110">
        <f t="shared" si="0"/>
        <v>53</v>
      </c>
      <c r="B67" s="111"/>
      <c r="C67" s="112"/>
      <c r="D67" s="112"/>
      <c r="E67" s="113"/>
      <c r="F67" s="112"/>
      <c r="G67" s="109"/>
      <c r="H67" s="113"/>
    </row>
    <row r="68" spans="1:8" x14ac:dyDescent="0.25">
      <c r="A68" s="110">
        <f t="shared" si="0"/>
        <v>54</v>
      </c>
      <c r="B68" s="111"/>
      <c r="C68" s="112"/>
      <c r="D68" s="112"/>
      <c r="E68" s="113"/>
      <c r="F68" s="112"/>
      <c r="G68" s="109"/>
      <c r="H68" s="113"/>
    </row>
    <row r="69" spans="1:8" x14ac:dyDescent="0.25">
      <c r="A69" s="110">
        <f t="shared" si="0"/>
        <v>55</v>
      </c>
      <c r="B69" s="111"/>
      <c r="C69" s="112"/>
      <c r="D69" s="112"/>
      <c r="E69" s="113"/>
      <c r="F69" s="112"/>
      <c r="G69" s="109"/>
      <c r="H69" s="113"/>
    </row>
    <row r="70" spans="1:8" x14ac:dyDescent="0.25">
      <c r="A70" s="110">
        <f t="shared" si="0"/>
        <v>56</v>
      </c>
      <c r="B70" s="111"/>
      <c r="C70" s="112"/>
      <c r="D70" s="112"/>
      <c r="E70" s="113"/>
      <c r="F70" s="112"/>
      <c r="G70" s="109"/>
      <c r="H70" s="113"/>
    </row>
    <row r="71" spans="1:8" x14ac:dyDescent="0.25">
      <c r="A71" s="110">
        <f t="shared" si="0"/>
        <v>57</v>
      </c>
      <c r="B71" s="111"/>
      <c r="C71" s="112"/>
      <c r="D71" s="112"/>
      <c r="E71" s="113"/>
      <c r="F71" s="112"/>
      <c r="G71" s="109"/>
      <c r="H71" s="113"/>
    </row>
    <row r="72" spans="1:8" x14ac:dyDescent="0.25">
      <c r="A72" s="110">
        <f t="shared" si="0"/>
        <v>58</v>
      </c>
      <c r="B72" s="111"/>
      <c r="C72" s="112"/>
      <c r="D72" s="112"/>
      <c r="E72" s="113"/>
      <c r="F72" s="112"/>
      <c r="G72" s="109"/>
      <c r="H72" s="113"/>
    </row>
    <row r="73" spans="1:8" x14ac:dyDescent="0.25">
      <c r="A73" s="110">
        <f t="shared" si="0"/>
        <v>59</v>
      </c>
      <c r="B73" s="111"/>
      <c r="C73" s="112"/>
      <c r="D73" s="112"/>
      <c r="E73" s="113"/>
      <c r="F73" s="112"/>
      <c r="G73" s="109"/>
      <c r="H73" s="113"/>
    </row>
    <row r="74" spans="1:8" x14ac:dyDescent="0.25">
      <c r="A74" s="110">
        <f t="shared" si="0"/>
        <v>60</v>
      </c>
      <c r="B74" s="111"/>
      <c r="C74" s="112"/>
      <c r="D74" s="112"/>
      <c r="E74" s="113"/>
      <c r="F74" s="112"/>
      <c r="G74" s="109"/>
      <c r="H74" s="113"/>
    </row>
    <row r="75" spans="1:8" x14ac:dyDescent="0.25">
      <c r="A75" s="110">
        <f t="shared" si="0"/>
        <v>61</v>
      </c>
      <c r="B75" s="111"/>
      <c r="C75" s="112"/>
      <c r="D75" s="112"/>
      <c r="E75" s="113"/>
      <c r="F75" s="112"/>
      <c r="G75" s="109"/>
      <c r="H75" s="113"/>
    </row>
    <row r="76" spans="1:8" x14ac:dyDescent="0.25">
      <c r="A76" s="110">
        <f t="shared" si="0"/>
        <v>62</v>
      </c>
      <c r="B76" s="111"/>
      <c r="C76" s="112"/>
      <c r="D76" s="112"/>
      <c r="E76" s="113"/>
      <c r="F76" s="112"/>
      <c r="G76" s="109"/>
      <c r="H76" s="113"/>
    </row>
    <row r="77" spans="1:8" x14ac:dyDescent="0.25">
      <c r="A77" s="110">
        <f t="shared" si="0"/>
        <v>63</v>
      </c>
      <c r="B77" s="111"/>
      <c r="C77" s="112"/>
      <c r="D77" s="112"/>
      <c r="E77" s="113"/>
      <c r="F77" s="112"/>
      <c r="G77" s="109"/>
      <c r="H77" s="113"/>
    </row>
    <row r="78" spans="1:8" x14ac:dyDescent="0.25">
      <c r="A78" s="110">
        <f t="shared" si="0"/>
        <v>64</v>
      </c>
      <c r="B78" s="111"/>
      <c r="C78" s="112"/>
      <c r="D78" s="112"/>
      <c r="E78" s="113"/>
      <c r="F78" s="112"/>
      <c r="G78" s="109"/>
      <c r="H78" s="113"/>
    </row>
    <row r="79" spans="1:8" x14ac:dyDescent="0.25">
      <c r="A79" s="110">
        <f t="shared" si="0"/>
        <v>65</v>
      </c>
      <c r="B79" s="111"/>
      <c r="C79" s="112"/>
      <c r="D79" s="112"/>
      <c r="E79" s="113"/>
      <c r="F79" s="112"/>
      <c r="G79" s="109"/>
      <c r="H79" s="113"/>
    </row>
    <row r="80" spans="1:8" x14ac:dyDescent="0.25">
      <c r="A80" s="110">
        <f t="shared" si="0"/>
        <v>66</v>
      </c>
      <c r="B80" s="111"/>
      <c r="C80" s="112"/>
      <c r="D80" s="112"/>
      <c r="E80" s="113"/>
      <c r="F80" s="112"/>
      <c r="G80" s="109"/>
      <c r="H80" s="113"/>
    </row>
    <row r="81" spans="1:8" x14ac:dyDescent="0.25">
      <c r="A81" s="110">
        <f t="shared" ref="A81:A114" si="1">A80+1</f>
        <v>67</v>
      </c>
      <c r="B81" s="111"/>
      <c r="C81" s="112"/>
      <c r="D81" s="112"/>
      <c r="E81" s="113"/>
      <c r="F81" s="112"/>
      <c r="G81" s="109"/>
      <c r="H81" s="113"/>
    </row>
    <row r="82" spans="1:8" x14ac:dyDescent="0.25">
      <c r="A82" s="110">
        <f t="shared" si="1"/>
        <v>68</v>
      </c>
      <c r="B82" s="111"/>
      <c r="C82" s="112"/>
      <c r="D82" s="112"/>
      <c r="E82" s="113"/>
      <c r="F82" s="112"/>
      <c r="G82" s="109"/>
      <c r="H82" s="113"/>
    </row>
    <row r="83" spans="1:8" x14ac:dyDescent="0.25">
      <c r="A83" s="110">
        <f t="shared" si="1"/>
        <v>69</v>
      </c>
      <c r="B83" s="111"/>
      <c r="C83" s="112"/>
      <c r="D83" s="112"/>
      <c r="E83" s="113"/>
      <c r="F83" s="112"/>
      <c r="G83" s="109"/>
      <c r="H83" s="113"/>
    </row>
    <row r="84" spans="1:8" x14ac:dyDescent="0.25">
      <c r="A84" s="110">
        <f t="shared" si="1"/>
        <v>70</v>
      </c>
      <c r="B84" s="111"/>
      <c r="C84" s="112"/>
      <c r="D84" s="112"/>
      <c r="E84" s="113"/>
      <c r="F84" s="112"/>
      <c r="G84" s="109"/>
      <c r="H84" s="113"/>
    </row>
    <row r="85" spans="1:8" x14ac:dyDescent="0.25">
      <c r="A85" s="110">
        <f t="shared" si="1"/>
        <v>71</v>
      </c>
      <c r="B85" s="111"/>
      <c r="C85" s="112"/>
      <c r="D85" s="112"/>
      <c r="E85" s="113"/>
      <c r="F85" s="112"/>
      <c r="G85" s="109"/>
      <c r="H85" s="113"/>
    </row>
    <row r="86" spans="1:8" x14ac:dyDescent="0.25">
      <c r="A86" s="110">
        <f t="shared" si="1"/>
        <v>72</v>
      </c>
      <c r="B86" s="111"/>
      <c r="C86" s="112"/>
      <c r="D86" s="112"/>
      <c r="E86" s="113"/>
      <c r="F86" s="112"/>
      <c r="G86" s="109"/>
      <c r="H86" s="113"/>
    </row>
    <row r="87" spans="1:8" x14ac:dyDescent="0.25">
      <c r="A87" s="110">
        <f t="shared" si="1"/>
        <v>73</v>
      </c>
      <c r="B87" s="111"/>
      <c r="C87" s="112"/>
      <c r="D87" s="112"/>
      <c r="E87" s="113"/>
      <c r="F87" s="112"/>
      <c r="G87" s="109"/>
      <c r="H87" s="113"/>
    </row>
    <row r="88" spans="1:8" x14ac:dyDescent="0.25">
      <c r="A88" s="110">
        <f t="shared" si="1"/>
        <v>74</v>
      </c>
      <c r="B88" s="111"/>
      <c r="C88" s="112"/>
      <c r="D88" s="112"/>
      <c r="E88" s="113"/>
      <c r="F88" s="112"/>
      <c r="G88" s="109"/>
      <c r="H88" s="113"/>
    </row>
    <row r="89" spans="1:8" x14ac:dyDescent="0.25">
      <c r="A89" s="110">
        <f t="shared" si="1"/>
        <v>75</v>
      </c>
      <c r="B89" s="111"/>
      <c r="C89" s="112"/>
      <c r="D89" s="112"/>
      <c r="E89" s="113"/>
      <c r="F89" s="112"/>
      <c r="G89" s="109"/>
      <c r="H89" s="113"/>
    </row>
    <row r="90" spans="1:8" x14ac:dyDescent="0.25">
      <c r="A90" s="110">
        <f t="shared" si="1"/>
        <v>76</v>
      </c>
      <c r="B90" s="111"/>
      <c r="C90" s="112"/>
      <c r="D90" s="112"/>
      <c r="E90" s="113"/>
      <c r="F90" s="112"/>
      <c r="G90" s="109"/>
      <c r="H90" s="113"/>
    </row>
    <row r="91" spans="1:8" x14ac:dyDescent="0.25">
      <c r="A91" s="110">
        <f t="shared" si="1"/>
        <v>77</v>
      </c>
      <c r="B91" s="111"/>
      <c r="C91" s="112"/>
      <c r="D91" s="112"/>
      <c r="E91" s="113"/>
      <c r="F91" s="112"/>
      <c r="G91" s="109"/>
      <c r="H91" s="113"/>
    </row>
    <row r="92" spans="1:8" x14ac:dyDescent="0.25">
      <c r="A92" s="110">
        <f t="shared" si="1"/>
        <v>78</v>
      </c>
      <c r="B92" s="111"/>
      <c r="C92" s="112"/>
      <c r="D92" s="112"/>
      <c r="E92" s="113"/>
      <c r="F92" s="112"/>
      <c r="G92" s="109"/>
      <c r="H92" s="113"/>
    </row>
    <row r="93" spans="1:8" x14ac:dyDescent="0.25">
      <c r="A93" s="110">
        <f t="shared" si="1"/>
        <v>79</v>
      </c>
      <c r="B93" s="111"/>
      <c r="C93" s="112"/>
      <c r="D93" s="112"/>
      <c r="E93" s="113"/>
      <c r="F93" s="112"/>
      <c r="G93" s="109"/>
      <c r="H93" s="113"/>
    </row>
    <row r="94" spans="1:8" x14ac:dyDescent="0.25">
      <c r="A94" s="110">
        <f t="shared" si="1"/>
        <v>80</v>
      </c>
      <c r="B94" s="111"/>
      <c r="C94" s="112"/>
      <c r="D94" s="112"/>
      <c r="E94" s="113"/>
      <c r="F94" s="112"/>
      <c r="G94" s="109"/>
      <c r="H94" s="113"/>
    </row>
    <row r="95" spans="1:8" x14ac:dyDescent="0.25">
      <c r="A95" s="110">
        <f t="shared" si="1"/>
        <v>81</v>
      </c>
      <c r="B95" s="111"/>
      <c r="C95" s="112"/>
      <c r="D95" s="112"/>
      <c r="E95" s="113"/>
      <c r="F95" s="112"/>
      <c r="G95" s="109"/>
      <c r="H95" s="113"/>
    </row>
    <row r="96" spans="1:8" x14ac:dyDescent="0.25">
      <c r="A96" s="110">
        <f t="shared" si="1"/>
        <v>82</v>
      </c>
      <c r="B96" s="111"/>
      <c r="C96" s="112"/>
      <c r="D96" s="112"/>
      <c r="E96" s="113"/>
      <c r="F96" s="112"/>
      <c r="G96" s="109"/>
      <c r="H96" s="113"/>
    </row>
    <row r="97" spans="1:8" x14ac:dyDescent="0.25">
      <c r="A97" s="110">
        <f t="shared" si="1"/>
        <v>83</v>
      </c>
      <c r="B97" s="111"/>
      <c r="C97" s="112"/>
      <c r="D97" s="112"/>
      <c r="E97" s="113"/>
      <c r="F97" s="112"/>
      <c r="G97" s="109"/>
      <c r="H97" s="113"/>
    </row>
    <row r="98" spans="1:8" x14ac:dyDescent="0.25">
      <c r="A98" s="110">
        <f t="shared" si="1"/>
        <v>84</v>
      </c>
      <c r="B98" s="111"/>
      <c r="C98" s="112"/>
      <c r="D98" s="112"/>
      <c r="E98" s="113"/>
      <c r="F98" s="112"/>
      <c r="G98" s="109"/>
      <c r="H98" s="113"/>
    </row>
    <row r="99" spans="1:8" x14ac:dyDescent="0.25">
      <c r="A99" s="110">
        <f t="shared" si="1"/>
        <v>85</v>
      </c>
      <c r="B99" s="111"/>
      <c r="C99" s="112"/>
      <c r="D99" s="112"/>
      <c r="E99" s="113"/>
      <c r="F99" s="112"/>
      <c r="G99" s="109"/>
      <c r="H99" s="113"/>
    </row>
    <row r="100" spans="1:8" x14ac:dyDescent="0.25">
      <c r="A100" s="110">
        <f t="shared" si="1"/>
        <v>86</v>
      </c>
      <c r="B100" s="111"/>
      <c r="C100" s="112"/>
      <c r="D100" s="112"/>
      <c r="E100" s="113"/>
      <c r="F100" s="112"/>
      <c r="G100" s="109"/>
      <c r="H100" s="113"/>
    </row>
    <row r="101" spans="1:8" x14ac:dyDescent="0.25">
      <c r="A101" s="110">
        <f t="shared" si="1"/>
        <v>87</v>
      </c>
      <c r="B101" s="111"/>
      <c r="C101" s="112"/>
      <c r="D101" s="112"/>
      <c r="E101" s="113"/>
      <c r="F101" s="112"/>
      <c r="G101" s="109"/>
      <c r="H101" s="113"/>
    </row>
    <row r="102" spans="1:8" x14ac:dyDescent="0.25">
      <c r="A102" s="110">
        <f t="shared" si="1"/>
        <v>88</v>
      </c>
      <c r="B102" s="111"/>
      <c r="C102" s="112"/>
      <c r="D102" s="112"/>
      <c r="E102" s="113"/>
      <c r="F102" s="112"/>
      <c r="G102" s="109"/>
      <c r="H102" s="113"/>
    </row>
    <row r="103" spans="1:8" x14ac:dyDescent="0.25">
      <c r="A103" s="110">
        <f t="shared" si="1"/>
        <v>89</v>
      </c>
      <c r="B103" s="111"/>
      <c r="C103" s="112"/>
      <c r="D103" s="112"/>
      <c r="E103" s="113"/>
      <c r="F103" s="112"/>
      <c r="G103" s="109"/>
      <c r="H103" s="113"/>
    </row>
    <row r="104" spans="1:8" x14ac:dyDescent="0.25">
      <c r="A104" s="110">
        <f t="shared" si="1"/>
        <v>90</v>
      </c>
      <c r="B104" s="111"/>
      <c r="C104" s="112"/>
      <c r="D104" s="112"/>
      <c r="E104" s="113"/>
      <c r="F104" s="112"/>
      <c r="G104" s="109"/>
      <c r="H104" s="113"/>
    </row>
    <row r="105" spans="1:8" x14ac:dyDescent="0.25">
      <c r="A105" s="110">
        <f t="shared" si="1"/>
        <v>91</v>
      </c>
      <c r="B105" s="111"/>
      <c r="C105" s="112"/>
      <c r="D105" s="112"/>
      <c r="E105" s="113"/>
      <c r="F105" s="112"/>
      <c r="G105" s="109"/>
      <c r="H105" s="113"/>
    </row>
    <row r="106" spans="1:8" x14ac:dyDescent="0.25">
      <c r="A106" s="110">
        <f t="shared" si="1"/>
        <v>92</v>
      </c>
      <c r="B106" s="111"/>
      <c r="C106" s="112"/>
      <c r="D106" s="112"/>
      <c r="E106" s="113"/>
      <c r="F106" s="112"/>
      <c r="G106" s="109"/>
      <c r="H106" s="113"/>
    </row>
    <row r="107" spans="1:8" x14ac:dyDescent="0.25">
      <c r="A107" s="110">
        <f t="shared" si="1"/>
        <v>93</v>
      </c>
      <c r="B107" s="111"/>
      <c r="C107" s="112"/>
      <c r="D107" s="112"/>
      <c r="E107" s="113"/>
      <c r="F107" s="112"/>
      <c r="G107" s="109"/>
      <c r="H107" s="113"/>
    </row>
    <row r="108" spans="1:8" x14ac:dyDescent="0.25">
      <c r="A108" s="110">
        <f t="shared" si="1"/>
        <v>94</v>
      </c>
      <c r="B108" s="111"/>
      <c r="C108" s="112"/>
      <c r="D108" s="112"/>
      <c r="E108" s="113"/>
      <c r="F108" s="112"/>
      <c r="G108" s="109"/>
      <c r="H108" s="113"/>
    </row>
    <row r="109" spans="1:8" x14ac:dyDescent="0.25">
      <c r="A109" s="110">
        <f t="shared" si="1"/>
        <v>95</v>
      </c>
      <c r="B109" s="111"/>
      <c r="C109" s="112"/>
      <c r="D109" s="112"/>
      <c r="E109" s="113"/>
      <c r="F109" s="112"/>
      <c r="G109" s="109"/>
      <c r="H109" s="113"/>
    </row>
    <row r="110" spans="1:8" x14ac:dyDescent="0.25">
      <c r="A110" s="110">
        <f t="shared" si="1"/>
        <v>96</v>
      </c>
      <c r="B110" s="111"/>
      <c r="C110" s="112"/>
      <c r="D110" s="112"/>
      <c r="E110" s="113"/>
      <c r="F110" s="112"/>
      <c r="G110" s="109"/>
      <c r="H110" s="113"/>
    </row>
    <row r="111" spans="1:8" x14ac:dyDescent="0.25">
      <c r="A111" s="110">
        <f t="shared" si="1"/>
        <v>97</v>
      </c>
      <c r="B111" s="111"/>
      <c r="C111" s="112"/>
      <c r="D111" s="112"/>
      <c r="E111" s="113"/>
      <c r="F111" s="112"/>
      <c r="G111" s="109"/>
      <c r="H111" s="113"/>
    </row>
    <row r="112" spans="1:8" x14ac:dyDescent="0.25">
      <c r="A112" s="110">
        <f t="shared" si="1"/>
        <v>98</v>
      </c>
      <c r="B112" s="111"/>
      <c r="C112" s="112"/>
      <c r="D112" s="112"/>
      <c r="E112" s="113"/>
      <c r="F112" s="112"/>
      <c r="G112" s="109"/>
      <c r="H112" s="113"/>
    </row>
    <row r="113" spans="1:8" x14ac:dyDescent="0.25">
      <c r="A113" s="110">
        <f t="shared" si="1"/>
        <v>99</v>
      </c>
      <c r="B113" s="111"/>
      <c r="C113" s="112"/>
      <c r="D113" s="112"/>
      <c r="E113" s="113"/>
      <c r="F113" s="112"/>
      <c r="G113" s="109"/>
      <c r="H113" s="113"/>
    </row>
    <row r="114" spans="1:8" x14ac:dyDescent="0.25">
      <c r="A114" s="110">
        <f t="shared" si="1"/>
        <v>100</v>
      </c>
      <c r="B114" s="111"/>
      <c r="C114" s="112"/>
      <c r="D114" s="112"/>
      <c r="E114" s="113"/>
      <c r="F114" s="112"/>
      <c r="G114" s="109"/>
      <c r="H114" s="113"/>
    </row>
  </sheetData>
  <dataConsolidate/>
  <mergeCells count="1">
    <mergeCell ref="A3:D6"/>
  </mergeCells>
  <conditionalFormatting sqref="H9">
    <cfRule type="colorScale" priority="3">
      <colorScale>
        <cfvo type="num" val="0"/>
        <cfvo type="num" val="50"/>
        <cfvo type="num" val="100"/>
        <color rgb="FFF8696B"/>
        <color rgb="FFFFEB84"/>
        <color rgb="FF63BE7B"/>
      </colorScale>
    </cfRule>
  </conditionalFormatting>
  <conditionalFormatting sqref="H10">
    <cfRule type="colorScale" priority="2">
      <colorScale>
        <cfvo type="num" val="0"/>
        <cfvo type="num" val="50"/>
        <cfvo type="num" val="100"/>
        <color rgb="FFF8696B"/>
        <color rgb="FFFFEB84"/>
        <color rgb="FF63BE7B"/>
      </colorScale>
    </cfRule>
  </conditionalFormatting>
  <conditionalFormatting sqref="H11">
    <cfRule type="colorScale" priority="1">
      <colorScale>
        <cfvo type="num" val="0"/>
        <cfvo type="num" val="50"/>
        <cfvo type="num" val="100"/>
        <color rgb="FFF8696B"/>
        <color rgb="FFFFEB84"/>
        <color rgb="FF63BE7B"/>
      </colorScale>
    </cfRule>
  </conditionalFormatting>
  <dataValidations count="3">
    <dataValidation type="list" allowBlank="1" showInputMessage="1" showErrorMessage="1" sqref="H16:H114" xr:uid="{00000000-0002-0000-0300-000000000000}">
      <formula1>"Yes,No"</formula1>
    </dataValidation>
    <dataValidation type="list" allowBlank="1" showInputMessage="1" showErrorMessage="1" sqref="H15" xr:uid="{00000000-0002-0000-0300-000001000000}">
      <formula1>"Covered, Not Covered"</formula1>
    </dataValidation>
    <dataValidation type="list" allowBlank="1" showInputMessage="1" showErrorMessage="1" sqref="G15:G114" xr:uid="{00000000-0002-0000-0300-000002000000}">
      <formula1>"In Scope, Out of Scope"</formula1>
    </dataValidation>
  </dataValidations>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66"/>
  <sheetViews>
    <sheetView workbookViewId="0">
      <pane ySplit="16" topLeftCell="A17" activePane="bottomLeft" state="frozen"/>
      <selection pane="bottomLeft" activeCell="G14" sqref="G14"/>
    </sheetView>
  </sheetViews>
  <sheetFormatPr defaultRowHeight="15" x14ac:dyDescent="0.25"/>
  <cols>
    <col min="1" max="1" width="8.5703125" style="6" customWidth="1"/>
    <col min="2" max="2" width="13" style="6" customWidth="1"/>
    <col min="3" max="3" width="43.5703125" style="6" customWidth="1"/>
    <col min="4" max="4" width="73.28515625" style="79" customWidth="1"/>
    <col min="5" max="5" width="57.5703125" style="79" customWidth="1"/>
    <col min="6" max="6" width="22" style="79" bestFit="1" customWidth="1"/>
    <col min="7" max="7" width="15.42578125" style="6" customWidth="1"/>
    <col min="8" max="8" width="17.42578125" style="6" customWidth="1"/>
    <col min="9" max="9" width="14" style="6" customWidth="1"/>
    <col min="10" max="16384" width="9.140625" style="6"/>
  </cols>
  <sheetData>
    <row r="1" spans="1:9" x14ac:dyDescent="0.25">
      <c r="A1" s="80"/>
      <c r="B1" s="81"/>
      <c r="C1" s="81"/>
      <c r="D1" s="82"/>
      <c r="E1" s="82"/>
      <c r="F1" s="82"/>
      <c r="G1" s="83"/>
      <c r="H1" s="81"/>
      <c r="I1" s="84"/>
    </row>
    <row r="2" spans="1:9" x14ac:dyDescent="0.25">
      <c r="A2" s="85"/>
      <c r="B2" s="86"/>
      <c r="C2" s="86"/>
      <c r="D2" s="53"/>
      <c r="E2" s="53"/>
      <c r="F2" s="53"/>
      <c r="G2" s="87"/>
      <c r="H2" s="86"/>
      <c r="I2" s="88"/>
    </row>
    <row r="3" spans="1:9" ht="15" customHeight="1" x14ac:dyDescent="0.25">
      <c r="A3" s="129" t="s">
        <v>148</v>
      </c>
      <c r="B3" s="154"/>
      <c r="C3" s="154"/>
      <c r="D3" s="154"/>
      <c r="E3" s="53"/>
      <c r="F3" s="53"/>
      <c r="G3" s="87"/>
      <c r="H3" s="86"/>
      <c r="I3" s="88"/>
    </row>
    <row r="4" spans="1:9" ht="15" customHeight="1" x14ac:dyDescent="0.25">
      <c r="A4" s="129"/>
      <c r="B4" s="154"/>
      <c r="C4" s="154"/>
      <c r="D4" s="154"/>
      <c r="E4" s="53"/>
      <c r="F4" s="53"/>
      <c r="G4" s="87"/>
      <c r="H4" s="86"/>
      <c r="I4" s="88"/>
    </row>
    <row r="5" spans="1:9" ht="15" customHeight="1" x14ac:dyDescent="0.25">
      <c r="A5" s="129"/>
      <c r="B5" s="154"/>
      <c r="C5" s="154"/>
      <c r="D5" s="154"/>
      <c r="E5" s="53"/>
      <c r="F5" s="53"/>
      <c r="G5" s="87"/>
      <c r="H5" s="86"/>
      <c r="I5" s="88"/>
    </row>
    <row r="6" spans="1:9" ht="15" customHeight="1" x14ac:dyDescent="0.25">
      <c r="A6" s="129"/>
      <c r="B6" s="154"/>
      <c r="C6" s="154"/>
      <c r="D6" s="154"/>
      <c r="E6" s="53"/>
      <c r="F6" s="53"/>
      <c r="G6" s="87"/>
      <c r="H6" s="86"/>
      <c r="I6" s="88"/>
    </row>
    <row r="7" spans="1:9" x14ac:dyDescent="0.25">
      <c r="A7" s="85"/>
      <c r="B7" s="86"/>
      <c r="C7" s="96" t="s">
        <v>112</v>
      </c>
      <c r="D7" s="76"/>
      <c r="F7" s="165" t="s">
        <v>52</v>
      </c>
      <c r="G7" s="166"/>
      <c r="H7" s="164" t="s">
        <v>51</v>
      </c>
      <c r="I7" s="164"/>
    </row>
    <row r="8" spans="1:9" x14ac:dyDescent="0.25">
      <c r="A8" s="85"/>
      <c r="B8" s="86"/>
      <c r="C8" s="86"/>
      <c r="D8" s="53"/>
      <c r="F8" s="77" t="s">
        <v>87</v>
      </c>
      <c r="G8" s="68">
        <f>COUNTIF(H16:H50,"=Open")</f>
        <v>0</v>
      </c>
      <c r="H8" s="67" t="s">
        <v>55</v>
      </c>
      <c r="I8" s="69">
        <f>COUNTIF(G17:G66,"=High")</f>
        <v>0</v>
      </c>
    </row>
    <row r="9" spans="1:9" x14ac:dyDescent="0.25">
      <c r="A9" s="85"/>
      <c r="B9" s="86"/>
      <c r="C9" s="86"/>
      <c r="D9" s="53"/>
      <c r="F9" s="77" t="s">
        <v>85</v>
      </c>
      <c r="G9" s="68">
        <f>COUNTIF(H16:H50,"=Open - investigating")</f>
        <v>0</v>
      </c>
      <c r="H9" s="67" t="s">
        <v>63</v>
      </c>
      <c r="I9" s="69">
        <f>COUNTIF(G17:G66,"=Medium")</f>
        <v>0</v>
      </c>
    </row>
    <row r="10" spans="1:9" x14ac:dyDescent="0.25">
      <c r="A10" s="85"/>
      <c r="B10" s="86"/>
      <c r="C10" s="86"/>
      <c r="D10" s="53"/>
      <c r="F10" s="77" t="s">
        <v>56</v>
      </c>
      <c r="G10" s="68">
        <f>COUNTIF(H16:H50,"=Closed - fixed")</f>
        <v>0</v>
      </c>
      <c r="H10" s="67" t="s">
        <v>76</v>
      </c>
      <c r="I10" s="69">
        <f>COUNTIF(G17:G66,"=Low")</f>
        <v>0</v>
      </c>
    </row>
    <row r="11" spans="1:9" x14ac:dyDescent="0.25">
      <c r="A11" s="85"/>
      <c r="B11" s="86"/>
      <c r="C11" s="86"/>
      <c r="D11" s="53"/>
      <c r="F11" s="77" t="s">
        <v>69</v>
      </c>
      <c r="G11" s="68">
        <f>COUNTIF(H16:H50,"=Closed - opened in error")</f>
        <v>0</v>
      </c>
      <c r="H11" s="67" t="s">
        <v>88</v>
      </c>
      <c r="I11" s="69">
        <f>COUNTIF(G17:G66,"=Nice to have")</f>
        <v>0</v>
      </c>
    </row>
    <row r="12" spans="1:9" x14ac:dyDescent="0.25">
      <c r="A12" s="85"/>
      <c r="B12" s="86"/>
      <c r="C12" s="86"/>
      <c r="D12" s="53"/>
      <c r="F12" s="77" t="s">
        <v>89</v>
      </c>
      <c r="G12" s="68">
        <f>COUNTIF(H16:H50,"=Awaiting Retest")</f>
        <v>0</v>
      </c>
      <c r="H12" s="70" t="s">
        <v>90</v>
      </c>
      <c r="I12" s="69">
        <f>COUNTIF(G17:G66,"=Not Prioritised")</f>
        <v>0</v>
      </c>
    </row>
    <row r="13" spans="1:9" x14ac:dyDescent="0.25">
      <c r="A13" s="85"/>
      <c r="B13" s="86"/>
      <c r="C13" s="86"/>
      <c r="D13" s="53"/>
      <c r="F13" s="77" t="s">
        <v>91</v>
      </c>
      <c r="G13" s="68">
        <f>COUNTIF(H16:H50,"=On Hold")</f>
        <v>0</v>
      </c>
      <c r="H13" s="70"/>
      <c r="I13" s="69"/>
    </row>
    <row r="14" spans="1:9" x14ac:dyDescent="0.25">
      <c r="A14" s="85"/>
      <c r="B14" s="86"/>
      <c r="C14" s="86"/>
      <c r="D14" s="53"/>
      <c r="F14" s="78" t="s">
        <v>92</v>
      </c>
      <c r="G14" s="72">
        <f>SUM(G8:G13)</f>
        <v>0</v>
      </c>
      <c r="H14" s="71"/>
      <c r="I14" s="72">
        <f>SUM(I8:I13)</f>
        <v>0</v>
      </c>
    </row>
    <row r="15" spans="1:9" x14ac:dyDescent="0.25">
      <c r="A15" s="89"/>
      <c r="B15" s="90"/>
      <c r="C15" s="90"/>
      <c r="D15" s="91"/>
      <c r="E15" s="91"/>
      <c r="F15" s="91"/>
      <c r="G15" s="92"/>
      <c r="H15" s="90"/>
      <c r="I15" s="93"/>
    </row>
    <row r="16" spans="1:9" x14ac:dyDescent="0.25">
      <c r="A16" s="57" t="s">
        <v>46</v>
      </c>
      <c r="B16" s="57" t="s">
        <v>47</v>
      </c>
      <c r="C16" s="57" t="s">
        <v>48</v>
      </c>
      <c r="D16" s="54" t="s">
        <v>49</v>
      </c>
      <c r="E16" s="167" t="s">
        <v>50</v>
      </c>
      <c r="F16" s="168"/>
      <c r="G16" s="57" t="s">
        <v>51</v>
      </c>
      <c r="H16" s="57" t="s">
        <v>52</v>
      </c>
      <c r="I16" s="57" t="s">
        <v>53</v>
      </c>
    </row>
    <row r="17" spans="1:9" x14ac:dyDescent="0.25">
      <c r="A17" s="73" t="s">
        <v>54</v>
      </c>
      <c r="B17" s="74"/>
      <c r="C17" s="73"/>
      <c r="D17" s="75"/>
      <c r="E17" s="162"/>
      <c r="F17" s="163"/>
      <c r="G17" s="73"/>
      <c r="H17" s="73"/>
      <c r="I17" s="74"/>
    </row>
    <row r="18" spans="1:9" x14ac:dyDescent="0.25">
      <c r="A18" s="73" t="s">
        <v>57</v>
      </c>
      <c r="B18" s="74"/>
      <c r="C18" s="73"/>
      <c r="D18" s="75"/>
      <c r="E18" s="162"/>
      <c r="F18" s="163"/>
      <c r="G18" s="73"/>
      <c r="H18" s="73"/>
      <c r="I18" s="74"/>
    </row>
    <row r="19" spans="1:9" x14ac:dyDescent="0.25">
      <c r="A19" s="73" t="s">
        <v>58</v>
      </c>
      <c r="B19" s="74"/>
      <c r="C19" s="73"/>
      <c r="D19" s="75"/>
      <c r="E19" s="162"/>
      <c r="F19" s="163"/>
      <c r="G19" s="73"/>
      <c r="H19" s="73"/>
      <c r="I19" s="74"/>
    </row>
    <row r="20" spans="1:9" x14ac:dyDescent="0.25">
      <c r="A20" s="73" t="s">
        <v>59</v>
      </c>
      <c r="B20" s="74"/>
      <c r="C20" s="73"/>
      <c r="D20" s="75"/>
      <c r="E20" s="162"/>
      <c r="F20" s="163"/>
      <c r="G20" s="73"/>
      <c r="H20" s="73"/>
      <c r="I20" s="74"/>
    </row>
    <row r="21" spans="1:9" x14ac:dyDescent="0.25">
      <c r="A21" s="73" t="s">
        <v>60</v>
      </c>
      <c r="B21" s="74"/>
      <c r="C21" s="73"/>
      <c r="D21" s="75"/>
      <c r="E21" s="162"/>
      <c r="F21" s="163"/>
      <c r="G21" s="73"/>
      <c r="H21" s="73"/>
      <c r="I21" s="74"/>
    </row>
    <row r="22" spans="1:9" x14ac:dyDescent="0.25">
      <c r="A22" s="73" t="s">
        <v>61</v>
      </c>
      <c r="B22" s="74"/>
      <c r="C22" s="73"/>
      <c r="D22" s="75"/>
      <c r="E22" s="162"/>
      <c r="F22" s="163"/>
      <c r="G22" s="73"/>
      <c r="H22" s="73"/>
      <c r="I22" s="74"/>
    </row>
    <row r="23" spans="1:9" x14ac:dyDescent="0.25">
      <c r="A23" s="73" t="s">
        <v>62</v>
      </c>
      <c r="B23" s="74"/>
      <c r="C23" s="73"/>
      <c r="D23" s="75"/>
      <c r="E23" s="162"/>
      <c r="F23" s="163"/>
      <c r="G23" s="73"/>
      <c r="H23" s="73"/>
      <c r="I23" s="74"/>
    </row>
    <row r="24" spans="1:9" x14ac:dyDescent="0.25">
      <c r="A24" s="73" t="s">
        <v>64</v>
      </c>
      <c r="B24" s="74"/>
      <c r="C24" s="73"/>
      <c r="D24" s="75"/>
      <c r="E24" s="162"/>
      <c r="F24" s="163"/>
      <c r="G24" s="73"/>
      <c r="H24" s="73"/>
      <c r="I24" s="74"/>
    </row>
    <row r="25" spans="1:9" x14ac:dyDescent="0.25">
      <c r="A25" s="73" t="s">
        <v>65</v>
      </c>
      <c r="B25" s="74"/>
      <c r="C25" s="73"/>
      <c r="D25" s="75"/>
      <c r="E25" s="162"/>
      <c r="F25" s="163"/>
      <c r="G25" s="73"/>
      <c r="H25" s="73"/>
      <c r="I25" s="74"/>
    </row>
    <row r="26" spans="1:9" x14ac:dyDescent="0.25">
      <c r="A26" s="73" t="s">
        <v>66</v>
      </c>
      <c r="B26" s="74"/>
      <c r="C26" s="73"/>
      <c r="D26" s="75"/>
      <c r="E26" s="162"/>
      <c r="F26" s="163"/>
      <c r="G26" s="73"/>
      <c r="H26" s="73"/>
      <c r="I26" s="74"/>
    </row>
    <row r="27" spans="1:9" x14ac:dyDescent="0.25">
      <c r="A27" s="73" t="s">
        <v>67</v>
      </c>
      <c r="B27" s="74"/>
      <c r="C27" s="73"/>
      <c r="D27" s="75"/>
      <c r="E27" s="162"/>
      <c r="F27" s="163"/>
      <c r="G27" s="73"/>
      <c r="H27" s="73"/>
      <c r="I27" s="74"/>
    </row>
    <row r="28" spans="1:9" x14ac:dyDescent="0.25">
      <c r="A28" s="73" t="s">
        <v>68</v>
      </c>
      <c r="B28" s="74"/>
      <c r="C28" s="73"/>
      <c r="D28" s="75"/>
      <c r="E28" s="162"/>
      <c r="F28" s="163"/>
      <c r="G28" s="73"/>
      <c r="H28" s="73"/>
      <c r="I28" s="74"/>
    </row>
    <row r="29" spans="1:9" x14ac:dyDescent="0.25">
      <c r="A29" s="73" t="s">
        <v>70</v>
      </c>
      <c r="B29" s="74"/>
      <c r="C29" s="73"/>
      <c r="D29" s="75"/>
      <c r="E29" s="162"/>
      <c r="F29" s="163"/>
      <c r="G29" s="73"/>
      <c r="H29" s="73"/>
      <c r="I29" s="74"/>
    </row>
    <row r="30" spans="1:9" x14ac:dyDescent="0.25">
      <c r="A30" s="73" t="s">
        <v>71</v>
      </c>
      <c r="B30" s="74"/>
      <c r="C30" s="73"/>
      <c r="D30" s="75"/>
      <c r="E30" s="162"/>
      <c r="F30" s="163"/>
      <c r="G30" s="73"/>
      <c r="H30" s="73"/>
      <c r="I30" s="74"/>
    </row>
    <row r="31" spans="1:9" x14ac:dyDescent="0.25">
      <c r="A31" s="73" t="s">
        <v>72</v>
      </c>
      <c r="B31" s="74"/>
      <c r="C31" s="73"/>
      <c r="D31" s="75"/>
      <c r="E31" s="162"/>
      <c r="F31" s="163"/>
      <c r="G31" s="73"/>
      <c r="H31" s="73"/>
      <c r="I31" s="74"/>
    </row>
    <row r="32" spans="1:9" x14ac:dyDescent="0.25">
      <c r="A32" s="73" t="s">
        <v>73</v>
      </c>
      <c r="B32" s="74"/>
      <c r="C32" s="73"/>
      <c r="D32" s="75"/>
      <c r="E32" s="162"/>
      <c r="F32" s="163"/>
      <c r="G32" s="73"/>
      <c r="H32" s="73"/>
      <c r="I32" s="74"/>
    </row>
    <row r="33" spans="1:9" x14ac:dyDescent="0.25">
      <c r="A33" s="73" t="s">
        <v>74</v>
      </c>
      <c r="B33" s="74"/>
      <c r="C33" s="73"/>
      <c r="D33" s="75"/>
      <c r="E33" s="162"/>
      <c r="F33" s="163"/>
      <c r="G33" s="73"/>
      <c r="H33" s="73"/>
      <c r="I33" s="74"/>
    </row>
    <row r="34" spans="1:9" x14ac:dyDescent="0.25">
      <c r="A34" s="73" t="s">
        <v>121</v>
      </c>
      <c r="B34" s="74"/>
      <c r="C34" s="73"/>
      <c r="D34" s="75"/>
      <c r="E34" s="162"/>
      <c r="F34" s="163"/>
      <c r="G34" s="73"/>
      <c r="H34" s="73"/>
      <c r="I34" s="74"/>
    </row>
    <row r="35" spans="1:9" x14ac:dyDescent="0.25">
      <c r="A35" s="73" t="s">
        <v>75</v>
      </c>
      <c r="B35" s="74"/>
      <c r="C35" s="73"/>
      <c r="D35" s="75"/>
      <c r="E35" s="162"/>
      <c r="F35" s="163"/>
      <c r="G35" s="73"/>
      <c r="H35" s="73"/>
      <c r="I35" s="74"/>
    </row>
    <row r="36" spans="1:9" x14ac:dyDescent="0.25">
      <c r="A36" s="73" t="s">
        <v>77</v>
      </c>
      <c r="B36" s="74"/>
      <c r="C36" s="73"/>
      <c r="D36" s="75"/>
      <c r="E36" s="162"/>
      <c r="F36" s="163"/>
      <c r="G36" s="73"/>
      <c r="H36" s="73"/>
      <c r="I36" s="74"/>
    </row>
    <row r="37" spans="1:9" x14ac:dyDescent="0.25">
      <c r="A37" s="73" t="s">
        <v>78</v>
      </c>
      <c r="B37" s="74"/>
      <c r="C37" s="73"/>
      <c r="D37" s="75"/>
      <c r="E37" s="162"/>
      <c r="F37" s="163"/>
      <c r="G37" s="73"/>
      <c r="H37" s="73"/>
      <c r="I37" s="74"/>
    </row>
    <row r="38" spans="1:9" x14ac:dyDescent="0.25">
      <c r="A38" s="73" t="s">
        <v>79</v>
      </c>
      <c r="B38" s="74"/>
      <c r="C38" s="73"/>
      <c r="D38" s="75"/>
      <c r="E38" s="162"/>
      <c r="F38" s="163"/>
      <c r="G38" s="73"/>
      <c r="H38" s="73"/>
      <c r="I38" s="74"/>
    </row>
    <row r="39" spans="1:9" x14ac:dyDescent="0.25">
      <c r="A39" s="73" t="s">
        <v>80</v>
      </c>
      <c r="B39" s="74"/>
      <c r="C39" s="73"/>
      <c r="D39" s="75"/>
      <c r="E39" s="162"/>
      <c r="F39" s="163"/>
      <c r="G39" s="73"/>
      <c r="H39" s="73"/>
      <c r="I39" s="74"/>
    </row>
    <row r="40" spans="1:9" x14ac:dyDescent="0.25">
      <c r="A40" s="73" t="s">
        <v>81</v>
      </c>
      <c r="B40" s="74"/>
      <c r="C40" s="73"/>
      <c r="D40" s="75"/>
      <c r="E40" s="162"/>
      <c r="F40" s="163"/>
      <c r="G40" s="73"/>
      <c r="H40" s="73"/>
      <c r="I40" s="74"/>
    </row>
    <row r="41" spans="1:9" x14ac:dyDescent="0.25">
      <c r="A41" s="73" t="s">
        <v>82</v>
      </c>
      <c r="B41" s="74"/>
      <c r="C41" s="73"/>
      <c r="D41" s="75"/>
      <c r="E41" s="162"/>
      <c r="F41" s="163"/>
      <c r="G41" s="73"/>
      <c r="H41" s="73"/>
      <c r="I41" s="74"/>
    </row>
    <row r="42" spans="1:9" x14ac:dyDescent="0.25">
      <c r="A42" s="73" t="s">
        <v>83</v>
      </c>
      <c r="B42" s="74"/>
      <c r="C42" s="73"/>
      <c r="D42" s="75"/>
      <c r="E42" s="162"/>
      <c r="F42" s="163"/>
      <c r="G42" s="73"/>
      <c r="H42" s="73"/>
      <c r="I42" s="74"/>
    </row>
    <row r="43" spans="1:9" x14ac:dyDescent="0.25">
      <c r="A43" s="73" t="s">
        <v>84</v>
      </c>
      <c r="B43" s="74"/>
      <c r="C43" s="73"/>
      <c r="D43" s="75"/>
      <c r="E43" s="162"/>
      <c r="F43" s="163"/>
      <c r="G43" s="73"/>
      <c r="H43" s="73"/>
      <c r="I43" s="74"/>
    </row>
    <row r="44" spans="1:9" x14ac:dyDescent="0.25">
      <c r="A44" s="73" t="s">
        <v>86</v>
      </c>
      <c r="B44" s="74"/>
      <c r="C44" s="73"/>
      <c r="D44" s="75"/>
      <c r="E44" s="162"/>
      <c r="F44" s="163"/>
      <c r="G44" s="73"/>
      <c r="H44" s="73"/>
      <c r="I44" s="74"/>
    </row>
    <row r="45" spans="1:9" x14ac:dyDescent="0.25">
      <c r="A45" s="73" t="s">
        <v>122</v>
      </c>
      <c r="B45" s="74"/>
      <c r="C45" s="73"/>
      <c r="D45" s="75"/>
      <c r="E45" s="162"/>
      <c r="F45" s="163"/>
      <c r="G45" s="73"/>
      <c r="H45" s="73"/>
      <c r="I45" s="74"/>
    </row>
    <row r="46" spans="1:9" x14ac:dyDescent="0.25">
      <c r="A46" s="73" t="s">
        <v>123</v>
      </c>
      <c r="B46" s="74"/>
      <c r="C46" s="73"/>
      <c r="D46" s="75"/>
      <c r="E46" s="162"/>
      <c r="F46" s="163"/>
      <c r="G46" s="73"/>
      <c r="H46" s="73"/>
      <c r="I46" s="74"/>
    </row>
    <row r="47" spans="1:9" x14ac:dyDescent="0.25">
      <c r="A47" s="73" t="s">
        <v>124</v>
      </c>
      <c r="B47" s="74"/>
      <c r="C47" s="73"/>
      <c r="D47" s="75"/>
      <c r="E47" s="162"/>
      <c r="F47" s="163"/>
      <c r="G47" s="73"/>
      <c r="H47" s="73"/>
      <c r="I47" s="74"/>
    </row>
    <row r="48" spans="1:9" x14ac:dyDescent="0.25">
      <c r="A48" s="73" t="s">
        <v>125</v>
      </c>
      <c r="B48" s="74"/>
      <c r="C48" s="73"/>
      <c r="D48" s="75"/>
      <c r="E48" s="162"/>
      <c r="F48" s="163"/>
      <c r="G48" s="73"/>
      <c r="H48" s="73"/>
      <c r="I48" s="74"/>
    </row>
    <row r="49" spans="1:9" x14ac:dyDescent="0.25">
      <c r="A49" s="73" t="s">
        <v>126</v>
      </c>
      <c r="B49" s="74"/>
      <c r="C49" s="73"/>
      <c r="D49" s="75"/>
      <c r="E49" s="162"/>
      <c r="F49" s="163"/>
      <c r="G49" s="73"/>
      <c r="H49" s="73"/>
      <c r="I49" s="74"/>
    </row>
    <row r="50" spans="1:9" x14ac:dyDescent="0.25">
      <c r="A50" s="73" t="s">
        <v>127</v>
      </c>
      <c r="B50" s="74"/>
      <c r="C50" s="73"/>
      <c r="D50" s="75"/>
      <c r="E50" s="162"/>
      <c r="F50" s="163"/>
      <c r="G50" s="73"/>
      <c r="H50" s="73"/>
      <c r="I50" s="74"/>
    </row>
    <row r="51" spans="1:9" x14ac:dyDescent="0.25">
      <c r="A51" s="73" t="s">
        <v>128</v>
      </c>
      <c r="B51" s="74"/>
      <c r="C51" s="73"/>
      <c r="D51" s="75"/>
      <c r="E51" s="162"/>
      <c r="F51" s="163"/>
      <c r="G51" s="73"/>
      <c r="H51" s="73"/>
      <c r="I51" s="74"/>
    </row>
    <row r="52" spans="1:9" x14ac:dyDescent="0.25">
      <c r="A52" s="73" t="s">
        <v>129</v>
      </c>
      <c r="B52" s="74"/>
      <c r="C52" s="73"/>
      <c r="D52" s="75"/>
      <c r="E52" s="162"/>
      <c r="F52" s="163"/>
      <c r="G52" s="73"/>
      <c r="H52" s="73"/>
      <c r="I52" s="74"/>
    </row>
    <row r="53" spans="1:9" x14ac:dyDescent="0.25">
      <c r="A53" s="73" t="s">
        <v>130</v>
      </c>
      <c r="B53" s="74"/>
      <c r="C53" s="73"/>
      <c r="D53" s="75"/>
      <c r="E53" s="162"/>
      <c r="F53" s="163"/>
      <c r="G53" s="73"/>
      <c r="H53" s="73"/>
      <c r="I53" s="74"/>
    </row>
    <row r="54" spans="1:9" x14ac:dyDescent="0.25">
      <c r="A54" s="73" t="s">
        <v>131</v>
      </c>
      <c r="B54" s="74"/>
      <c r="C54" s="73"/>
      <c r="D54" s="75"/>
      <c r="E54" s="162"/>
      <c r="F54" s="163"/>
      <c r="G54" s="73"/>
      <c r="H54" s="73"/>
      <c r="I54" s="74"/>
    </row>
    <row r="55" spans="1:9" x14ac:dyDescent="0.25">
      <c r="A55" s="73" t="s">
        <v>132</v>
      </c>
      <c r="B55" s="74"/>
      <c r="C55" s="73"/>
      <c r="D55" s="75"/>
      <c r="E55" s="162"/>
      <c r="F55" s="163"/>
      <c r="G55" s="73"/>
      <c r="H55" s="73"/>
      <c r="I55" s="74"/>
    </row>
    <row r="56" spans="1:9" x14ac:dyDescent="0.25">
      <c r="A56" s="73" t="s">
        <v>133</v>
      </c>
      <c r="B56" s="74"/>
      <c r="C56" s="73"/>
      <c r="D56" s="75"/>
      <c r="E56" s="162"/>
      <c r="F56" s="163"/>
      <c r="G56" s="73"/>
      <c r="H56" s="73"/>
      <c r="I56" s="74"/>
    </row>
    <row r="57" spans="1:9" x14ac:dyDescent="0.25">
      <c r="A57" s="73" t="s">
        <v>134</v>
      </c>
      <c r="B57" s="74"/>
      <c r="C57" s="73"/>
      <c r="D57" s="75"/>
      <c r="E57" s="162"/>
      <c r="F57" s="163"/>
      <c r="G57" s="73"/>
      <c r="H57" s="73"/>
      <c r="I57" s="74"/>
    </row>
    <row r="58" spans="1:9" x14ac:dyDescent="0.25">
      <c r="A58" s="73" t="s">
        <v>135</v>
      </c>
      <c r="B58" s="74"/>
      <c r="C58" s="73"/>
      <c r="D58" s="75"/>
      <c r="E58" s="162"/>
      <c r="F58" s="163"/>
      <c r="G58" s="73"/>
      <c r="H58" s="73"/>
      <c r="I58" s="74"/>
    </row>
    <row r="59" spans="1:9" x14ac:dyDescent="0.25">
      <c r="A59" s="73" t="s">
        <v>136</v>
      </c>
      <c r="B59" s="74"/>
      <c r="C59" s="73"/>
      <c r="D59" s="75"/>
      <c r="E59" s="162"/>
      <c r="F59" s="163"/>
      <c r="G59" s="73"/>
      <c r="H59" s="73"/>
      <c r="I59" s="74"/>
    </row>
    <row r="60" spans="1:9" x14ac:dyDescent="0.25">
      <c r="A60" s="73" t="s">
        <v>137</v>
      </c>
      <c r="B60" s="74"/>
      <c r="C60" s="73"/>
      <c r="D60" s="75"/>
      <c r="E60" s="162"/>
      <c r="F60" s="163"/>
      <c r="G60" s="73"/>
      <c r="H60" s="73"/>
      <c r="I60" s="74"/>
    </row>
    <row r="61" spans="1:9" x14ac:dyDescent="0.25">
      <c r="A61" s="73" t="s">
        <v>138</v>
      </c>
      <c r="B61" s="74"/>
      <c r="C61" s="73"/>
      <c r="D61" s="75"/>
      <c r="E61" s="162"/>
      <c r="F61" s="163"/>
      <c r="G61" s="73"/>
      <c r="H61" s="73"/>
      <c r="I61" s="74"/>
    </row>
    <row r="62" spans="1:9" x14ac:dyDescent="0.25">
      <c r="A62" s="73" t="s">
        <v>139</v>
      </c>
      <c r="B62" s="74"/>
      <c r="C62" s="73"/>
      <c r="D62" s="75"/>
      <c r="E62" s="162"/>
      <c r="F62" s="163"/>
      <c r="G62" s="73"/>
      <c r="H62" s="73"/>
      <c r="I62" s="74"/>
    </row>
    <row r="63" spans="1:9" x14ac:dyDescent="0.25">
      <c r="A63" s="73" t="s">
        <v>140</v>
      </c>
      <c r="B63" s="74"/>
      <c r="C63" s="73"/>
      <c r="D63" s="75"/>
      <c r="E63" s="162"/>
      <c r="F63" s="163"/>
      <c r="G63" s="73"/>
      <c r="H63" s="73"/>
      <c r="I63" s="74"/>
    </row>
    <row r="64" spans="1:9" x14ac:dyDescent="0.25">
      <c r="A64" s="73" t="s">
        <v>141</v>
      </c>
      <c r="B64" s="74"/>
      <c r="C64" s="73"/>
      <c r="D64" s="75"/>
      <c r="E64" s="162"/>
      <c r="F64" s="163"/>
      <c r="G64" s="73"/>
      <c r="H64" s="73"/>
      <c r="I64" s="74"/>
    </row>
    <row r="65" spans="1:9" x14ac:dyDescent="0.25">
      <c r="A65" s="73" t="s">
        <v>142</v>
      </c>
      <c r="B65" s="74"/>
      <c r="C65" s="73"/>
      <c r="D65" s="75"/>
      <c r="E65" s="162"/>
      <c r="F65" s="163"/>
      <c r="G65" s="73"/>
      <c r="H65" s="73"/>
      <c r="I65" s="74"/>
    </row>
    <row r="66" spans="1:9" x14ac:dyDescent="0.25">
      <c r="A66" s="73" t="s">
        <v>143</v>
      </c>
      <c r="B66" s="74"/>
      <c r="C66" s="73"/>
      <c r="D66" s="75"/>
      <c r="E66" s="162"/>
      <c r="F66" s="163"/>
      <c r="G66" s="73"/>
      <c r="H66" s="73"/>
      <c r="I66" s="74"/>
    </row>
  </sheetData>
  <mergeCells count="54">
    <mergeCell ref="E64:F64"/>
    <mergeCell ref="E65:F65"/>
    <mergeCell ref="E66:F66"/>
    <mergeCell ref="E58:F58"/>
    <mergeCell ref="E59:F59"/>
    <mergeCell ref="E60:F60"/>
    <mergeCell ref="E61:F61"/>
    <mergeCell ref="E62:F62"/>
    <mergeCell ref="E63:F63"/>
    <mergeCell ref="E57:F57"/>
    <mergeCell ref="E46:F46"/>
    <mergeCell ref="E47:F47"/>
    <mergeCell ref="E48:F48"/>
    <mergeCell ref="E49:F49"/>
    <mergeCell ref="E50:F50"/>
    <mergeCell ref="E51:F51"/>
    <mergeCell ref="E52:F52"/>
    <mergeCell ref="E53:F53"/>
    <mergeCell ref="E54:F54"/>
    <mergeCell ref="E55:F55"/>
    <mergeCell ref="E56:F56"/>
    <mergeCell ref="E45:F45"/>
    <mergeCell ref="E34:F34"/>
    <mergeCell ref="E35:F35"/>
    <mergeCell ref="E36:F36"/>
    <mergeCell ref="E37:F37"/>
    <mergeCell ref="E38:F38"/>
    <mergeCell ref="E39:F39"/>
    <mergeCell ref="E40:F40"/>
    <mergeCell ref="E41:F41"/>
    <mergeCell ref="E42:F42"/>
    <mergeCell ref="E43:F43"/>
    <mergeCell ref="E44:F44"/>
    <mergeCell ref="E33:F33"/>
    <mergeCell ref="E22:F22"/>
    <mergeCell ref="E23:F23"/>
    <mergeCell ref="E24:F24"/>
    <mergeCell ref="E25:F25"/>
    <mergeCell ref="E26:F26"/>
    <mergeCell ref="E27:F27"/>
    <mergeCell ref="E28:F28"/>
    <mergeCell ref="E29:F29"/>
    <mergeCell ref="E30:F30"/>
    <mergeCell ref="E31:F31"/>
    <mergeCell ref="E32:F32"/>
    <mergeCell ref="E21:F21"/>
    <mergeCell ref="H7:I7"/>
    <mergeCell ref="A3:D6"/>
    <mergeCell ref="F7:G7"/>
    <mergeCell ref="E16:F16"/>
    <mergeCell ref="E17:F17"/>
    <mergeCell ref="E18:F18"/>
    <mergeCell ref="E19:F19"/>
    <mergeCell ref="E20:F20"/>
  </mergeCells>
  <conditionalFormatting sqref="A7:A14 A16:A66">
    <cfRule type="expression" dxfId="0" priority="1" stopIfTrue="1">
      <formula>COUNTIF(A:A,A7)&gt;1</formula>
    </cfRule>
  </conditionalFormatting>
  <dataValidations count="2">
    <dataValidation type="list" allowBlank="1" showInputMessage="1" showErrorMessage="1" sqref="G17:G66" xr:uid="{00000000-0002-0000-0400-000000000000}">
      <formula1>"High,Medium,Low,Nice to have,Not Prioritised"</formula1>
    </dataValidation>
    <dataValidation type="list" allowBlank="1" showInputMessage="1" showErrorMessage="1" sqref="H17:H66" xr:uid="{00000000-0002-0000-0400-000001000000}">
      <formula1>$F$8:$F$13</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855E162F8CD474F914C94B52D818520" ma:contentTypeVersion="0" ma:contentTypeDescription="Create a new document." ma:contentTypeScope="" ma:versionID="84970944331912dd778615f88b7e136e">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81E8F29B-E38D-427D-BDBB-2710EFF250F2}">
  <ds:schemaRefs>
    <ds:schemaRef ds:uri="http://schemas.microsoft.com/sharepoint/v3/contenttype/forms"/>
  </ds:schemaRefs>
</ds:datastoreItem>
</file>

<file path=customXml/itemProps2.xml><?xml version="1.0" encoding="utf-8"?>
<ds:datastoreItem xmlns:ds="http://schemas.openxmlformats.org/officeDocument/2006/customXml" ds:itemID="{9AA0F063-8A1A-48DA-9FB1-B52A8222CC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19ECA12E-9D79-4CE6-9AC6-2856FAA1AFD9}">
  <ds:schemaRefs>
    <ds:schemaRef ds:uri="http://purl.org/dc/terms/"/>
    <ds:schemaRef ds:uri="http://schemas.openxmlformats.org/package/2006/metadata/core-properties"/>
    <ds:schemaRef ds:uri="http://schemas.microsoft.com/office/2006/documentManagement/types"/>
    <ds:schemaRef ds:uri="http://purl.org/dc/dcmitype/"/>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Development Test Plans Overview</vt:lpstr>
      <vt:lpstr>Reference Training</vt:lpstr>
      <vt:lpstr>Testing Plan Timeline</vt:lpstr>
      <vt:lpstr>Configuration Test Plan</vt:lpstr>
      <vt:lpstr>Process Testing Scenarios</vt:lpstr>
      <vt:lpstr>Faults Identified BP </vt:lpstr>
      <vt:lpstr>'Reference Training'!_Toc14719049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2019-07-23T09:08:57Z</dcterms:modified>
</cp:coreProperties>
</file>